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 Prakash\Desktop\"/>
    </mc:Choice>
  </mc:AlternateContent>
  <xr:revisionPtr revIDLastSave="0" documentId="13_ncr:1_{EB0F79FF-8626-4C48-AE01-9072F833AC38}" xr6:coauthVersionLast="47" xr6:coauthVersionMax="47" xr10:uidLastSave="{00000000-0000-0000-0000-000000000000}"/>
  <bookViews>
    <workbookView xWindow="-120" yWindow="-120" windowWidth="29040" windowHeight="15720" xr2:uid="{B548BA89-9287-4928-B6FE-3450E0BA6380}"/>
  </bookViews>
  <sheets>
    <sheet name="Sheet1" sheetId="1" r:id="rId1"/>
  </sheets>
  <definedNames>
    <definedName name="_xlnm._FilterDatabase" localSheetId="0" hidden="1">Sheet1!$A$6:$AE$6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6" i="1" l="1"/>
  <c r="AB177" i="1"/>
  <c r="AB268" i="1"/>
  <c r="AB271" i="1"/>
  <c r="AB272" i="1"/>
  <c r="AB273" i="1"/>
  <c r="AB274" i="1"/>
  <c r="AB275" i="1"/>
  <c r="AB276" i="1"/>
  <c r="AB277" i="1"/>
  <c r="AB176" i="1"/>
  <c r="X266" i="1"/>
  <c r="AB266" i="1"/>
  <c r="AB270" i="1"/>
  <c r="X270" i="1"/>
  <c r="AB269" i="1"/>
  <c r="X269" i="1"/>
  <c r="AA269" i="1"/>
  <c r="AA79" i="1" l="1"/>
  <c r="G170" i="1"/>
  <c r="AA213" i="1" l="1"/>
  <c r="X213" i="1"/>
  <c r="AA249" i="1"/>
  <c r="AA154" i="1"/>
  <c r="AA185" i="1"/>
  <c r="AA166" i="1"/>
  <c r="AA265" i="1"/>
  <c r="AA238" i="1"/>
  <c r="AA237" i="1"/>
  <c r="X249" i="1"/>
  <c r="X154" i="1"/>
  <c r="X267" i="1"/>
  <c r="X230" i="1"/>
  <c r="X185" i="1"/>
  <c r="X166" i="1"/>
  <c r="X265" i="1"/>
  <c r="X238" i="1"/>
  <c r="X237" i="1"/>
  <c r="AB213" i="1"/>
  <c r="AB249" i="1"/>
  <c r="AB154" i="1"/>
  <c r="AB267" i="1"/>
  <c r="AB230" i="1"/>
  <c r="AB185" i="1"/>
  <c r="AB166" i="1"/>
  <c r="AB265" i="1"/>
  <c r="AB238" i="1"/>
  <c r="AB237" i="1"/>
  <c r="AB233" i="1"/>
  <c r="AA233" i="1"/>
  <c r="X233" i="1"/>
  <c r="R251" i="1" l="1"/>
  <c r="R258" i="1"/>
  <c r="R246" i="1" l="1"/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3" i="1"/>
  <c r="AB52" i="1"/>
  <c r="AB54" i="1"/>
  <c r="AB55" i="1"/>
  <c r="AB56" i="1"/>
  <c r="AB57" i="1"/>
  <c r="AB58" i="1"/>
  <c r="AB60" i="1"/>
  <c r="AB59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5" i="1"/>
  <c r="AB84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9" i="1"/>
  <c r="AB108" i="1"/>
  <c r="AB110" i="1"/>
  <c r="AB111" i="1"/>
  <c r="AB112" i="1"/>
  <c r="AB113" i="1"/>
  <c r="AB115" i="1"/>
  <c r="AB114" i="1"/>
  <c r="AB117" i="1"/>
  <c r="AB116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5" i="1"/>
  <c r="AB156" i="1"/>
  <c r="AB157" i="1"/>
  <c r="AB159" i="1"/>
  <c r="AB158" i="1"/>
  <c r="AB160" i="1"/>
  <c r="AB161" i="1"/>
  <c r="AB162" i="1"/>
  <c r="AB163" i="1"/>
  <c r="AB164" i="1"/>
  <c r="AB165" i="1"/>
  <c r="AB167" i="1"/>
  <c r="AB169" i="1"/>
  <c r="AB168" i="1"/>
  <c r="AB170" i="1"/>
  <c r="AB171" i="1"/>
  <c r="AB172" i="1"/>
  <c r="AB173" i="1"/>
  <c r="AB174" i="1"/>
  <c r="AB175" i="1"/>
  <c r="AB178" i="1"/>
  <c r="AB179" i="1"/>
  <c r="AB180" i="1"/>
  <c r="AB181" i="1"/>
  <c r="AB182" i="1"/>
  <c r="AB183" i="1"/>
  <c r="AB184" i="1"/>
  <c r="AB187" i="1"/>
  <c r="AB186" i="1"/>
  <c r="AB188" i="1"/>
  <c r="AB190" i="1"/>
  <c r="AB189" i="1"/>
  <c r="AB191" i="1"/>
  <c r="AB192" i="1"/>
  <c r="AB193" i="1"/>
  <c r="AB194" i="1"/>
  <c r="AB195" i="1"/>
  <c r="AB196" i="1"/>
  <c r="AB198" i="1"/>
  <c r="AB197" i="1"/>
  <c r="AB199" i="1"/>
  <c r="AB200" i="1"/>
  <c r="AB201" i="1"/>
  <c r="AB202" i="1"/>
  <c r="AB203" i="1"/>
  <c r="AB204" i="1"/>
  <c r="AB205" i="1"/>
  <c r="AB206" i="1"/>
  <c r="AB208" i="1"/>
  <c r="AB207" i="1"/>
  <c r="AB209" i="1"/>
  <c r="AB210" i="1"/>
  <c r="AB211" i="1"/>
  <c r="AB212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2" i="1"/>
  <c r="AB231" i="1"/>
  <c r="AB234" i="1"/>
  <c r="AB235" i="1"/>
  <c r="AB236" i="1"/>
  <c r="AB239" i="1"/>
  <c r="AB240" i="1"/>
  <c r="AB241" i="1"/>
  <c r="AB242" i="1"/>
  <c r="AB243" i="1"/>
  <c r="AB244" i="1"/>
  <c r="AB245" i="1"/>
  <c r="AB246" i="1"/>
  <c r="AB247" i="1"/>
  <c r="AB248" i="1"/>
  <c r="AB250" i="1"/>
  <c r="AB251" i="1"/>
  <c r="AB252" i="1"/>
  <c r="AB253" i="1"/>
  <c r="AB254" i="1"/>
  <c r="AB255" i="1"/>
  <c r="AB256" i="1"/>
  <c r="AB257" i="1"/>
  <c r="AB259" i="1"/>
  <c r="AB258" i="1"/>
  <c r="AB260" i="1"/>
  <c r="AB261" i="1"/>
  <c r="AB262" i="1"/>
  <c r="AB263" i="1"/>
  <c r="AB264" i="1"/>
  <c r="J183" i="1"/>
  <c r="AB7" i="1" l="1"/>
  <c r="AA145" i="1"/>
  <c r="AA144" i="1"/>
  <c r="AA143" i="1"/>
  <c r="AA141" i="1"/>
  <c r="AA140" i="1"/>
  <c r="AA138" i="1"/>
  <c r="AA137" i="1"/>
  <c r="AA136" i="1"/>
  <c r="AA134" i="1"/>
  <c r="AA131" i="1"/>
  <c r="AA125" i="1"/>
  <c r="AA124" i="1"/>
  <c r="AA121" i="1"/>
  <c r="AA118" i="1"/>
  <c r="AA116" i="1"/>
  <c r="AA113" i="1"/>
  <c r="AA106" i="1"/>
  <c r="AA101" i="1"/>
  <c r="AA100" i="1"/>
  <c r="AA95" i="1"/>
  <c r="AA94" i="1"/>
  <c r="AA90" i="1"/>
  <c r="AA87" i="1"/>
  <c r="AA84" i="1"/>
  <c r="AA81" i="1"/>
  <c r="AA80" i="1"/>
  <c r="AA70" i="1"/>
  <c r="AA66" i="1"/>
  <c r="AA61" i="1"/>
  <c r="AA59" i="1"/>
  <c r="AA57" i="1"/>
  <c r="AA54" i="1"/>
  <c r="AA47" i="1"/>
  <c r="AA44" i="1"/>
  <c r="AA26" i="1"/>
  <c r="AA25" i="1"/>
  <c r="AA23" i="1"/>
  <c r="AA21" i="1"/>
  <c r="AA18" i="1"/>
  <c r="X150" i="1"/>
  <c r="X148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29" i="1"/>
  <c r="X128" i="1"/>
  <c r="X127" i="1"/>
  <c r="X126" i="1"/>
  <c r="X125" i="1"/>
  <c r="X124" i="1"/>
  <c r="X123" i="1"/>
  <c r="X121" i="1"/>
  <c r="X120" i="1"/>
  <c r="X119" i="1"/>
  <c r="X118" i="1"/>
  <c r="X116" i="1"/>
  <c r="X117" i="1"/>
  <c r="X114" i="1"/>
  <c r="X113" i="1"/>
  <c r="X111" i="1"/>
  <c r="X110" i="1"/>
  <c r="X108" i="1"/>
  <c r="X109" i="1"/>
  <c r="X107" i="1"/>
  <c r="X106" i="1"/>
  <c r="X105" i="1"/>
  <c r="X104" i="1"/>
  <c r="X103" i="1"/>
  <c r="X101" i="1"/>
  <c r="X100" i="1"/>
  <c r="X98" i="1"/>
  <c r="X97" i="1"/>
  <c r="X95" i="1"/>
  <c r="X94" i="1"/>
  <c r="X91" i="1"/>
  <c r="X90" i="1"/>
  <c r="X89" i="1"/>
  <c r="X87" i="1"/>
  <c r="X86" i="1"/>
  <c r="X84" i="1"/>
  <c r="X85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1" i="1"/>
  <c r="X59" i="1"/>
  <c r="X57" i="1"/>
  <c r="X54" i="1"/>
  <c r="X52" i="1"/>
  <c r="X51" i="1"/>
  <c r="X50" i="1"/>
  <c r="X49" i="1"/>
  <c r="X48" i="1"/>
  <c r="X47" i="1"/>
  <c r="X46" i="1"/>
  <c r="X45" i="1"/>
  <c r="X44" i="1"/>
  <c r="X43" i="1"/>
  <c r="X41" i="1"/>
  <c r="X40" i="1"/>
  <c r="X39" i="1"/>
  <c r="X36" i="1"/>
  <c r="X35" i="1"/>
  <c r="X34" i="1"/>
  <c r="X29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AA7" i="1"/>
  <c r="X7" i="1"/>
</calcChain>
</file>

<file path=xl/sharedStrings.xml><?xml version="1.0" encoding="utf-8"?>
<sst xmlns="http://schemas.openxmlformats.org/spreadsheetml/2006/main" count="471" uniqueCount="349">
  <si>
    <t>Insolvency and Bankruptcy Board of India</t>
  </si>
  <si>
    <t>(Amount in Rs. Crore)</t>
  </si>
  <si>
    <t>Liquidation Value</t>
  </si>
  <si>
    <t>Final Total Realised Value</t>
  </si>
  <si>
    <t>Sl. No.</t>
  </si>
  <si>
    <t>Name of the Corporate Person</t>
  </si>
  <si>
    <t>Amount Distributed to Stakeholders</t>
  </si>
  <si>
    <t>Admitted Claims</t>
  </si>
  <si>
    <t>Amount Paid</t>
  </si>
  <si>
    <t>Abhayam Trading Limited</t>
  </si>
  <si>
    <t>DDS Steel Rolling Mills Private Limited*</t>
  </si>
  <si>
    <t>S D S Steels Private Limited*</t>
  </si>
  <si>
    <t>ABXL Retails (India) Private Limited</t>
  </si>
  <si>
    <t>Zeel Global Projects Private Limited</t>
  </si>
  <si>
    <t>Dev Blessing Traders Private Limited</t>
  </si>
  <si>
    <t>Ghotaringa Minerals Limited</t>
  </si>
  <si>
    <t>Maa Tara Industrial Complex Private Limited</t>
  </si>
  <si>
    <t>SKC Retail Limited.</t>
  </si>
  <si>
    <t>Tech Megacorp International Private Limited</t>
  </si>
  <si>
    <t>Nova Electro Magnetics Limited</t>
  </si>
  <si>
    <t>Visuwam Auto Spares Private Limited</t>
  </si>
  <si>
    <t>Sagayam Hospitalities Private Limited (OPC)*</t>
  </si>
  <si>
    <t>NC</t>
  </si>
  <si>
    <t>Notion Ink Design Labs Private Limited</t>
  </si>
  <si>
    <t>Barjora Steel &amp; Re-rolling Mills Private Limited</t>
  </si>
  <si>
    <t>New-Tech Fittings Private Limited</t>
  </si>
  <si>
    <t>1.93###</t>
  </si>
  <si>
    <t>Getit Grocery Private Limited</t>
  </si>
  <si>
    <t>Upadan Commodities Private Limited</t>
  </si>
  <si>
    <t>Emmanuel Engineering Private Limited##</t>
  </si>
  <si>
    <t>Kakatiya Engineering Equipment Pvt Ltd</t>
  </si>
  <si>
    <t>Sattur Sri Ganga Chitfunds Private Limited*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</si>
  <si>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</si>
  <si>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</si>
  <si>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</si>
  <si>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</si>
  <si>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</si>
  <si>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Alipurduar Enterprises Ltd*</t>
  </si>
  <si>
    <t>Balaji Polysacks Private Limited</t>
  </si>
  <si>
    <t>Orchid Healthcare Private Limited</t>
  </si>
  <si>
    <t>RHD Enterprises Private Limited</t>
  </si>
  <si>
    <t>S.N.K.M.and Sons Timbers Private Limited*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</si>
  <si>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</si>
  <si>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</si>
  <si>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</si>
  <si>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</si>
  <si>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</si>
  <si>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Dev Cotex Private Limited</t>
  </si>
  <si>
    <t>Suvarna Karnataka Cements Private Limited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</si>
  <si>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</si>
  <si>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</si>
  <si>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</si>
  <si>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</si>
  <si>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</si>
  <si>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Sharda Gems And Jewels Private Limited</t>
  </si>
  <si>
    <t>Jackonblock Facility Services Private Limited</t>
  </si>
  <si>
    <t>Right Towers Private Limited*</t>
  </si>
  <si>
    <t>DCS International Private Limited</t>
  </si>
  <si>
    <t>0.74###</t>
  </si>
  <si>
    <t>Infinity Fab Engineering Company Private Limited</t>
  </si>
  <si>
    <t>Benaka Sponge Iron Private Limited*</t>
  </si>
  <si>
    <t>Eterna Life Sciences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</si>
  <si>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</si>
  <si>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</si>
  <si>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</si>
  <si>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</si>
  <si>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12.68 @@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</si>
  <si>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</si>
  <si>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</si>
  <si>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</si>
  <si>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</si>
  <si>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</si>
  <si>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</si>
  <si>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</si>
  <si>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0.58###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</si>
  <si>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</si>
  <si>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</si>
  <si>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</si>
  <si>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</si>
  <si>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</si>
  <si>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</si>
  <si>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0.64 ^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</si>
  <si>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</si>
  <si>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</si>
  <si>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</si>
  <si>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</si>
  <si>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</si>
  <si>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</si>
  <si>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</si>
  <si>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Mychoicee Knit and Apparels Private Limited*</t>
  </si>
  <si>
    <t>Pink Rose Lingerie Private Limited</t>
  </si>
  <si>
    <t>Quetzel Furniture Systems Private Limited</t>
  </si>
  <si>
    <t>Apex Engineering Solution and Services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</si>
  <si>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</si>
  <si>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</si>
  <si>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</si>
  <si>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</si>
  <si>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t>Aarohi Motors Private Limited</t>
  </si>
  <si>
    <t>Harsh Polymers (India) Limited</t>
  </si>
  <si>
    <t>Swayam Metals Limited*</t>
  </si>
  <si>
    <t>Alfapeople IT Services Private Limited*</t>
  </si>
  <si>
    <t>Meridian Extrusions Private Limited</t>
  </si>
  <si>
    <t>Smaat India Private Limited##</t>
  </si>
  <si>
    <t>Chemlinker Tradex Private Limited*</t>
  </si>
  <si>
    <t>Virtual Logic Systems Private Limited</t>
  </si>
  <si>
    <t>Moving Picture (India) Private Limited</t>
  </si>
  <si>
    <t>Yagmag Labs Pvt. Ltd.</t>
  </si>
  <si>
    <t>Yashoda Cotton &amp; General Mills Private Limited</t>
  </si>
  <si>
    <t>Synew Steel Private Limited*</t>
  </si>
  <si>
    <t>Veebro Technoplast Private Limited</t>
  </si>
  <si>
    <t>Tirupati Ceramics Limited</t>
  </si>
  <si>
    <t>13.07###</t>
  </si>
  <si>
    <t>Optic Advisory Services Private Limited</t>
  </si>
  <si>
    <t>Triumph India Software Services Private Limited</t>
  </si>
  <si>
    <t>Vaman Fabrics Private Limited</t>
  </si>
  <si>
    <t>Gee Pee Infotech Pvt Ltd</t>
  </si>
  <si>
    <t>Vipul Travels Private Limited</t>
  </si>
  <si>
    <t>Puneet Ispat Private Limited</t>
  </si>
  <si>
    <t>R.A. PowerGen Engineers Private Limited</t>
  </si>
  <si>
    <t>Bhaskar Marine Services Private Limited*</t>
  </si>
  <si>
    <t>Bunt Solar India Private Limited</t>
  </si>
  <si>
    <t>Well Pack Paper &amp; Containers Limited</t>
  </si>
  <si>
    <t>Innovative Studios Private Limited#</t>
  </si>
  <si>
    <t>Shriramrathi Steels Private Limited</t>
  </si>
  <si>
    <t>Special Prints Ltd</t>
  </si>
  <si>
    <t>Dimond Polymers Private Limited</t>
  </si>
  <si>
    <t>Bumblebee Electronics Private Limited</t>
  </si>
  <si>
    <t>Carnation Auto India Limited</t>
  </si>
  <si>
    <t>Linus Processors Private Limited</t>
  </si>
  <si>
    <t>Ruby Cables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</si>
  <si>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</si>
  <si>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</si>
  <si>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</si>
  <si>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</si>
  <si>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0.49^</t>
  </si>
  <si>
    <t>0.44^</t>
  </si>
  <si>
    <t>Alucast Auto Parts Limited</t>
  </si>
  <si>
    <t>Pack Tech Systems Private Limited</t>
  </si>
  <si>
    <t>Nagarjuna Oil Refinery Limited</t>
  </si>
  <si>
    <t>R.E.Cables &amp; Conductors Private Limited</t>
  </si>
  <si>
    <t>10.98^</t>
  </si>
  <si>
    <t>10.91^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</si>
  <si>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</si>
  <si>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</si>
  <si>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</si>
  <si>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</si>
  <si>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</si>
  <si>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</si>
  <si>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</si>
  <si>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Topworth Pipes &amp; Tubes Private Limited##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</si>
  <si>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</si>
  <si>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</si>
  <si>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</si>
  <si>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</si>
  <si>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</si>
  <si>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</si>
  <si>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</si>
  <si>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</si>
  <si>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</si>
  <si>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>^ The secured creditors have decided not to relinquish the security interest</t>
  </si>
  <si>
    <t>`@@ The asset(s) of the Corporate Debtor  was distributed to the stakeholder(s) against their claim</t>
  </si>
  <si>
    <t>### Some amount has been deposited into the Corporate Liquidation Account for distribution to the stakeholders</t>
  </si>
  <si>
    <t>NC means no claims received during CIRP/liquidation process</t>
  </si>
  <si>
    <t>`@@@ Data awaited from Liquidators</t>
  </si>
  <si>
    <t>0###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</si>
  <si>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</si>
  <si>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</si>
  <si>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</si>
  <si>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</si>
  <si>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</si>
  <si>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</si>
  <si>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</si>
  <si>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</si>
  <si>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** Liquidation Value is taken as the realized due as the assets underlying security interest have not been sold.</t>
  </si>
  <si>
    <t>Apex MRI Centre Private Limited</t>
  </si>
  <si>
    <t>0.64**</t>
  </si>
  <si>
    <t>Realization of 
Security Interest 
[Sec. 52(1)(b)]</t>
  </si>
  <si>
    <t>Pooja Tex-Prints Private Limited</t>
  </si>
  <si>
    <t>Mack Telecom Services Private Limited*</t>
  </si>
  <si>
    <t>NA</t>
  </si>
  <si>
    <t>Delta Automobiles Private Limited</t>
  </si>
  <si>
    <t>SECL Industries Private Limited</t>
  </si>
  <si>
    <t>18.51^</t>
  </si>
  <si>
    <t>Max-Tech Oil &amp; Gas Services Private Limited</t>
  </si>
  <si>
    <t>Orbis Infinium Private Limited</t>
  </si>
  <si>
    <t>Bhoomi Ginning Pressing Private Limited</t>
  </si>
  <si>
    <t>Taksheel Solutions Limited</t>
  </si>
  <si>
    <t>Global Proserv Limited</t>
  </si>
  <si>
    <t>Business Jets India Private Limited</t>
  </si>
  <si>
    <t>S R Breweries Private Limited</t>
  </si>
  <si>
    <t>0.26^</t>
  </si>
  <si>
    <t>0.19^</t>
  </si>
  <si>
    <t>Shubham Industries Limited</t>
  </si>
  <si>
    <t>Evershine Advisory Services Private Limited</t>
  </si>
  <si>
    <t>Chandra Royal Inn Private Limited</t>
  </si>
  <si>
    <t>-</t>
  </si>
  <si>
    <t>1.31@</t>
  </si>
  <si>
    <t>`@ includes the refund received by Corporate Debtor from various authorities</t>
  </si>
  <si>
    <t>Steel Konnect (India) Private Limited#</t>
  </si>
  <si>
    <t>Winwind Power Energy Private Limited##</t>
  </si>
  <si>
    <t>Reliable Insupacks Private Limited#</t>
  </si>
  <si>
    <t>Debts of Unsecured Financial Creditors [Sec. 53(1)(d)]</t>
  </si>
  <si>
    <r>
      <t>0.62</t>
    </r>
    <r>
      <rPr>
        <vertAlign val="superscript"/>
        <sz val="10"/>
        <color theme="1"/>
        <rFont val="Times New Roman"/>
        <family val="1"/>
      </rPr>
      <t>@</t>
    </r>
  </si>
  <si>
    <r>
      <t>0.55</t>
    </r>
    <r>
      <rPr>
        <vertAlign val="superscript"/>
        <sz val="10"/>
        <color theme="1"/>
        <rFont val="Times New Roman"/>
        <family val="1"/>
      </rPr>
      <t>@</t>
    </r>
  </si>
  <si>
    <t>Disclaimer: Data is based on information provided by Liquidators. The Board does not take any responsibility for correctness and any legal action thereof.</t>
  </si>
  <si>
    <t>Kusalava Batteries Private Limited</t>
  </si>
  <si>
    <t>Neutrino Power Systems Private Limited</t>
  </si>
  <si>
    <t>0.28^</t>
  </si>
  <si>
    <t>0.10^</t>
  </si>
  <si>
    <t>Integrated Caps Private Limited</t>
  </si>
  <si>
    <t>Saru Agro Foods Limited*</t>
  </si>
  <si>
    <t>Penguin Umbrella Works Private Limited</t>
  </si>
  <si>
    <t>GNB Technologies (India) Private limited</t>
  </si>
  <si>
    <t>TVC Retail Limited</t>
  </si>
  <si>
    <t>Jalaram Cotton &amp; Proteins Limited</t>
  </si>
  <si>
    <t>17.61^</t>
  </si>
  <si>
    <t>17.50^</t>
  </si>
  <si>
    <t>Keshav Sponge &amp; Energy Private Limited</t>
  </si>
  <si>
    <t>Spectacular Media Marketing Private Limited#</t>
  </si>
  <si>
    <t>1.53@@</t>
  </si>
  <si>
    <t>1.46@@</t>
  </si>
  <si>
    <t>Liquidation Commencement Date</t>
  </si>
  <si>
    <t>Amount of Total Admitted Claim</t>
  </si>
  <si>
    <t>Time Taken (Days)</t>
  </si>
  <si>
    <t>Date of Order of Dissolution / Closure</t>
  </si>
  <si>
    <t>1.31@@</t>
  </si>
  <si>
    <t>0 means an amount below less than Rs. 1 lakh</t>
  </si>
  <si>
    <t>Nagarjuna Oil Corporation Limited#@@@</t>
  </si>
  <si>
    <t>Valaya Clothing Private Limited*</t>
  </si>
  <si>
    <t>Ojasvi Agritech Private Limited</t>
  </si>
  <si>
    <t>Ramsarup Vyapaar Ltd</t>
  </si>
  <si>
    <t>CNN Minerals Private Limited</t>
  </si>
  <si>
    <t>Ispat Energy Limited</t>
  </si>
  <si>
    <t>Maruthi Food Processing and Agri Products Export (India) Private Limited</t>
  </si>
  <si>
    <t>VB Power Private Limited</t>
  </si>
  <si>
    <t>Win-Holt India Private Limited*</t>
  </si>
  <si>
    <t>Jindal Alufoils Private Limited</t>
  </si>
  <si>
    <t>Sadhbhawana Impex Private Limited</t>
  </si>
  <si>
    <t>Comfund Consulting Limited*</t>
  </si>
  <si>
    <t>MCCL Petrochem Limited</t>
  </si>
  <si>
    <t>GCL Private Limited</t>
  </si>
  <si>
    <t>Frog Fone Private Limited</t>
  </si>
  <si>
    <t>Adharshila Country Homes Private Limited</t>
  </si>
  <si>
    <t>3.62^</t>
  </si>
  <si>
    <t>13.46^</t>
  </si>
  <si>
    <t xml:space="preserve">NA </t>
  </si>
  <si>
    <t xml:space="preserve">NA   </t>
  </si>
  <si>
    <t>Autodecor Private Limited##</t>
  </si>
  <si>
    <t>Enviiro Bulkk Handling Systems Private Limited ##</t>
  </si>
  <si>
    <t>#### Book debts of ₹ 2.63 crore assigned to the FC.</t>
  </si>
  <si>
    <t>2.63####</t>
  </si>
  <si>
    <t>ELHPL Private Limited</t>
  </si>
  <si>
    <t>Interlink Petroleum Limited</t>
  </si>
  <si>
    <t>Atharva Advisory Services Private Limited</t>
  </si>
  <si>
    <t>Italian Exposition Private Limited</t>
  </si>
  <si>
    <t>Arion Cement Manufacturing Private Limited</t>
  </si>
  <si>
    <t>Laxmivinayak Rice Mill Private Limited</t>
  </si>
  <si>
    <t>Bansal Shipping Private Limited</t>
  </si>
  <si>
    <t>Venkatesh Logistics Private Limited</t>
  </si>
  <si>
    <t>Hitech Engineering Corporation India Private Limited</t>
  </si>
  <si>
    <t>Saicon Steels Private Limited</t>
  </si>
  <si>
    <t>Jinprabhu Infrastructure Developments Limited</t>
  </si>
  <si>
    <t>Flower Dealcom Private Limited</t>
  </si>
  <si>
    <t>Ekavira Ventures Limited</t>
  </si>
  <si>
    <t>Fibertech Infracon Private Limited</t>
  </si>
  <si>
    <t>SBJ Exports &amp; Mfg Private Limited</t>
  </si>
  <si>
    <t>Veer Resources &amp; Projects Private Limited</t>
  </si>
  <si>
    <t>Maa Tara Ferrotech Private Limited</t>
  </si>
  <si>
    <t>Farmers Pulse Private Limited</t>
  </si>
  <si>
    <t>Global Interactive Malls Private Limited</t>
  </si>
  <si>
    <t>Saurabh (India) Private Limited</t>
  </si>
  <si>
    <t>Kamla Landmarc Motors Private Limited</t>
  </si>
  <si>
    <t>Jay Polychem India Limited</t>
  </si>
  <si>
    <t>Stewarts &amp; Lloyds of India Ltd</t>
  </si>
  <si>
    <t>Bengal India Global Infrastructure Limited</t>
  </si>
  <si>
    <t>Girna Infraprojects Private Limited</t>
  </si>
  <si>
    <t>Nekka Oil &amp; Fats Private Limited</t>
  </si>
  <si>
    <t>Nadia Health Care Private Limited</t>
  </si>
  <si>
    <t>Shri Shyamji Agrico Exports Private Limited</t>
  </si>
  <si>
    <t>Basukinath Agro Private Limited*</t>
  </si>
  <si>
    <t>Ashok Transformers Private Limited</t>
  </si>
  <si>
    <t xml:space="preserve">Steps Dumask Waste Processing Service Pvt. Ltd. </t>
  </si>
  <si>
    <t>2.50***</t>
  </si>
  <si>
    <t>Shashi Oils and Fats Private Limited</t>
  </si>
  <si>
    <t>Mahendrakumar Babulal Jewels Private Limited</t>
  </si>
  <si>
    <t>Sunder Agromills Private Limited*</t>
  </si>
  <si>
    <t>J.R.Diamond Private Limited</t>
  </si>
  <si>
    <t>Pradeep Downhole Equipments Private Limited</t>
  </si>
  <si>
    <t>Ada Cellworks Wireless Engineering Private Limited</t>
  </si>
  <si>
    <t>Sheth Metal Private Limited</t>
  </si>
  <si>
    <t>Diabari Tea Co Ltd</t>
  </si>
  <si>
    <t>SBQ Steels Limited</t>
  </si>
  <si>
    <t>Marvel Crafts Private Limited</t>
  </si>
  <si>
    <t>VHR Enterprises Limited</t>
  </si>
  <si>
    <t>Noesis Industries Limited</t>
  </si>
  <si>
    <t>Vast Industries Private Limited</t>
  </si>
  <si>
    <t>Shree Coke Manufacturing Company Private Limited</t>
  </si>
  <si>
    <t>Goa Auto Accessories Limited</t>
  </si>
  <si>
    <t>White &amp; Brown Alloy Castings Private Limited</t>
  </si>
  <si>
    <t>BIW Fabricators Private Limited</t>
  </si>
  <si>
    <t>Nova Steels (India) Limited</t>
  </si>
  <si>
    <t>Shree Saibaba Ispat (India) Private Limited</t>
  </si>
  <si>
    <t>Windsor Papers Private Limited</t>
  </si>
  <si>
    <t xml:space="preserve">Air Odisha Aviation Private Limited </t>
  </si>
  <si>
    <t>Raipur Polymers Private Limited##</t>
  </si>
  <si>
    <t>Kansal Building Solutions Private Limited#</t>
  </si>
  <si>
    <t>Nazar International Pvt. Ltd.##</t>
  </si>
  <si>
    <t>Servomax India Private Limited##</t>
  </si>
  <si>
    <t>Mystic Monk Designs Private Limited*</t>
  </si>
  <si>
    <t>Visa international Limited##</t>
  </si>
  <si>
    <t>Bhaskar Shrachi Alloys Ltd##</t>
  </si>
  <si>
    <t>Sri Vinayaka Paper and Boards Limited##</t>
  </si>
  <si>
    <t>DC Industrial Plant Services Private Limited##</t>
  </si>
  <si>
    <t>Su-Kam Power Systems Limited##</t>
  </si>
  <si>
    <t>Shri Narsing Dev Sugar Private Limited##</t>
  </si>
  <si>
    <t>Thomson Nusa Metals Private Limited</t>
  </si>
  <si>
    <t>Bala Techno Industries Limited</t>
  </si>
  <si>
    <t>Saka Limited</t>
  </si>
  <si>
    <t>Ashapuri Metals Private Limited</t>
  </si>
  <si>
    <t>Fashionara Enterprises Private Limited</t>
  </si>
  <si>
    <t xml:space="preserve">Liveminds Solutions Private Limited </t>
  </si>
  <si>
    <t>Radheshyam Fibers Private Limited</t>
  </si>
  <si>
    <t>Liners India  Limited</t>
  </si>
  <si>
    <t>Nizamiya Construction Private Limited</t>
  </si>
  <si>
    <t>PD Advisory Services LLP##</t>
  </si>
  <si>
    <t>Zenith Computers Limited</t>
  </si>
  <si>
    <t xml:space="preserve">D N Sircar S K Das Pvt Ltd </t>
  </si>
  <si>
    <t>Bookawheel Technologies Private Limited</t>
  </si>
  <si>
    <t>Free Culture Apparels Private Limited</t>
  </si>
  <si>
    <t>Subhlaxmi Dyeing and Printing Mills Private Limited</t>
  </si>
  <si>
    <t>### Rs.0.38 crore was paid toward PF &amp; ESI dues</t>
  </si>
  <si>
    <t>TurboMachinery Engineering Industries Limited##</t>
  </si>
  <si>
    <t>Klisma E-Services Private Limited*</t>
  </si>
  <si>
    <t>Novex Private Limited</t>
  </si>
  <si>
    <t>Nassco Trading India Private Limited*</t>
  </si>
  <si>
    <t>Dhanashri Tooling System Pvt. Ltd.</t>
  </si>
  <si>
    <t>P V S Textiles Private Limited</t>
  </si>
  <si>
    <t>HDO Technologiess Limited</t>
  </si>
  <si>
    <t>Hindusthan Ispat Private Limited</t>
  </si>
  <si>
    <t>BCC Estates Private Limited</t>
  </si>
  <si>
    <t xml:space="preserve">Nesa India Producer Company Limited </t>
  </si>
  <si>
    <t>Sri Gangadhara Steels Limited##</t>
  </si>
  <si>
    <t xml:space="preserve">NA  </t>
  </si>
  <si>
    <t>Liquidation Processes Ending with Order of Dissolution / Closure: As on 31st December, 2022</t>
  </si>
  <si>
    <t>Ayurwin Pharma Private Limited*</t>
  </si>
  <si>
    <t>In respect of corporate debtor M/s ALPS Liesure Holidays Private Limited, the liquidator has filed application for restoration of liquidation proceedings.</t>
  </si>
  <si>
    <t>-' means Not realisable/Saleable or No asset(s) left for liquidation/No amount left for distribution to claimants/No claims received / Not available (NA)</t>
  </si>
  <si>
    <t>##### Includes Rs.5.53 lakh paid toward PF dues.</t>
  </si>
  <si>
    <t>10.41#####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</si>
</sst>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dd\-mm\-yyyy;@"/>
    <numFmt numFmtId="166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4" fillId="0" borderId="1" xfId="1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right"/>
    </xf>
    <xf numFmtId="43" fontId="2" fillId="0" borderId="1" xfId="1" quotePrefix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43" fontId="2" fillId="0" borderId="0" xfId="1" applyFont="1"/>
    <xf numFmtId="1" fontId="2" fillId="0" borderId="0" xfId="1" applyNumberFormat="1" applyFont="1" applyAlignment="1">
      <alignment horizontal="center"/>
    </xf>
    <xf numFmtId="49" fontId="2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9" fontId="2" fillId="0" borderId="1" xfId="1" quotePrefix="1" applyNumberFormat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 vertical="top"/>
    </xf>
    <xf numFmtId="0" fontId="6" fillId="0" borderId="0" xfId="0" applyFont="1" applyAlignment="1">
      <alignment vertical="center"/>
    </xf>
    <xf numFmtId="0" fontId="7" fillId="0" borderId="0" xfId="0" applyFont="1"/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/>
    </xf>
    <xf numFmtId="43" fontId="2" fillId="0" borderId="1" xfId="1" applyFont="1" applyFill="1" applyBorder="1"/>
    <xf numFmtId="1" fontId="2" fillId="0" borderId="1" xfId="1" applyNumberFormat="1" applyFont="1" applyFill="1" applyBorder="1"/>
    <xf numFmtId="0" fontId="3" fillId="0" borderId="0" xfId="0" quotePrefix="1" applyFont="1" applyAlignment="1">
      <alignment horizontal="left" vertical="center"/>
    </xf>
    <xf numFmtId="166" fontId="2" fillId="0" borderId="1" xfId="1" applyNumberFormat="1" applyFont="1" applyFill="1" applyBorder="1"/>
    <xf numFmtId="2" fontId="2" fillId="0" borderId="1" xfId="1" applyNumberFormat="1" applyFont="1" applyFill="1" applyBorder="1"/>
    <xf numFmtId="43" fontId="2" fillId="0" borderId="1" xfId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0" applyNumberFormat="1" applyFo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/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quotePrefix="1" applyFont="1" applyBorder="1"/>
    <xf numFmtId="1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.31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E297"/>
  <sheetViews>
    <sheetView tabSelected="1" zoomScaleNormal="100" workbookViewId="0">
      <pane xSplit="2" ySplit="6" topLeftCell="G176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defaultColWidth="9.140625" defaultRowHeight="12.75" x14ac:dyDescent="0.2"/>
  <cols>
    <col min="1" max="1" width="9.28515625" style="5" bestFit="1" customWidth="1"/>
    <col min="2" max="2" width="47" style="5" customWidth="1"/>
    <col min="3" max="3" width="14.28515625" style="5" customWidth="1"/>
    <col min="4" max="4" width="12" style="11" customWidth="1"/>
    <col min="5" max="5" width="9.28515625" style="8" bestFit="1" customWidth="1"/>
    <col min="6" max="6" width="9.28515625" style="8" customWidth="1"/>
    <col min="7" max="7" width="9.28515625" style="5" bestFit="1" customWidth="1"/>
    <col min="8" max="23" width="9.28515625" style="8" customWidth="1"/>
    <col min="24" max="24" width="11" style="5" customWidth="1"/>
    <col min="25" max="25" width="10.42578125" style="5" customWidth="1"/>
    <col min="26" max="26" width="11.28515625" style="5" bestFit="1" customWidth="1"/>
    <col min="27" max="27" width="12" style="5" customWidth="1"/>
    <col min="28" max="28" width="6.42578125" style="5" customWidth="1"/>
    <col min="29" max="29" width="8.42578125" style="5" bestFit="1" customWidth="1"/>
    <col min="30" max="16384" width="9.140625" style="5"/>
  </cols>
  <sheetData>
    <row r="1" spans="1:28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x14ac:dyDescent="0.2">
      <c r="A2" s="52" t="s">
        <v>343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x14ac:dyDescent="0.2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ht="81" customHeight="1" x14ac:dyDescent="0.2">
      <c r="A4" s="50" t="s">
        <v>4</v>
      </c>
      <c r="B4" s="50" t="s">
        <v>5</v>
      </c>
      <c r="C4" s="50" t="s">
        <v>221</v>
      </c>
      <c r="D4" s="50" t="s">
        <v>224</v>
      </c>
      <c r="E4" s="53" t="s">
        <v>176</v>
      </c>
      <c r="F4" s="53"/>
      <c r="G4" s="53" t="s">
        <v>165</v>
      </c>
      <c r="H4" s="53" t="s">
        <v>166</v>
      </c>
      <c r="I4" s="53"/>
      <c r="J4" s="53" t="s">
        <v>167</v>
      </c>
      <c r="K4" s="53"/>
      <c r="L4" s="53" t="s">
        <v>168</v>
      </c>
      <c r="M4" s="53"/>
      <c r="N4" s="53" t="s">
        <v>201</v>
      </c>
      <c r="O4" s="53"/>
      <c r="P4" s="53" t="s">
        <v>169</v>
      </c>
      <c r="Q4" s="53"/>
      <c r="R4" s="53" t="s">
        <v>170</v>
      </c>
      <c r="S4" s="53"/>
      <c r="T4" s="53" t="s">
        <v>171</v>
      </c>
      <c r="U4" s="53"/>
      <c r="V4" s="53" t="s">
        <v>172</v>
      </c>
      <c r="W4" s="53"/>
      <c r="X4" s="50" t="s">
        <v>222</v>
      </c>
      <c r="Y4" s="50" t="s">
        <v>2</v>
      </c>
      <c r="Z4" s="50" t="s">
        <v>3</v>
      </c>
      <c r="AA4" s="50" t="s">
        <v>6</v>
      </c>
      <c r="AB4" s="50" t="s">
        <v>223</v>
      </c>
    </row>
    <row r="5" spans="1:28" ht="45" customHeight="1" x14ac:dyDescent="0.2">
      <c r="A5" s="50"/>
      <c r="B5" s="50"/>
      <c r="C5" s="50"/>
      <c r="D5" s="50"/>
      <c r="E5" s="1" t="s">
        <v>7</v>
      </c>
      <c r="F5" s="1" t="s">
        <v>8</v>
      </c>
      <c r="G5" s="53"/>
      <c r="H5" s="1" t="s">
        <v>7</v>
      </c>
      <c r="I5" s="1" t="s">
        <v>8</v>
      </c>
      <c r="J5" s="1" t="s">
        <v>7</v>
      </c>
      <c r="K5" s="1" t="s">
        <v>8</v>
      </c>
      <c r="L5" s="1" t="s">
        <v>7</v>
      </c>
      <c r="M5" s="1" t="s">
        <v>8</v>
      </c>
      <c r="N5" s="1" t="s">
        <v>7</v>
      </c>
      <c r="O5" s="1" t="s">
        <v>8</v>
      </c>
      <c r="P5" s="1" t="s">
        <v>7</v>
      </c>
      <c r="Q5" s="1" t="s">
        <v>8</v>
      </c>
      <c r="R5" s="1" t="s">
        <v>7</v>
      </c>
      <c r="S5" s="1" t="s">
        <v>8</v>
      </c>
      <c r="T5" s="1" t="s">
        <v>7</v>
      </c>
      <c r="U5" s="1" t="s">
        <v>8</v>
      </c>
      <c r="V5" s="1" t="s">
        <v>7</v>
      </c>
      <c r="W5" s="1" t="s">
        <v>8</v>
      </c>
      <c r="X5" s="50"/>
      <c r="Y5" s="50"/>
      <c r="Z5" s="50"/>
      <c r="AA5" s="50"/>
      <c r="AB5" s="50"/>
    </row>
    <row r="6" spans="1:28" s="9" customFormat="1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16">
        <v>21</v>
      </c>
      <c r="V6" s="16">
        <v>22</v>
      </c>
      <c r="W6" s="16">
        <v>23</v>
      </c>
      <c r="X6" s="16">
        <v>24</v>
      </c>
      <c r="Y6" s="16">
        <v>25</v>
      </c>
      <c r="Z6" s="16">
        <v>26</v>
      </c>
      <c r="AA6" s="16">
        <v>27</v>
      </c>
      <c r="AB6" s="17">
        <v>28</v>
      </c>
    </row>
    <row r="7" spans="1:28" ht="15" customHeight="1" x14ac:dyDescent="0.2">
      <c r="A7" s="26">
        <v>1</v>
      </c>
      <c r="B7" s="33" t="s">
        <v>9</v>
      </c>
      <c r="C7" s="28">
        <v>43056</v>
      </c>
      <c r="D7" s="32">
        <v>43182</v>
      </c>
      <c r="E7" s="13">
        <v>0</v>
      </c>
      <c r="F7" s="13">
        <v>0</v>
      </c>
      <c r="G7" s="2">
        <v>0.14000000000000001</v>
      </c>
      <c r="H7" s="2">
        <v>0</v>
      </c>
      <c r="I7" s="2">
        <v>0</v>
      </c>
      <c r="J7" s="2">
        <v>0</v>
      </c>
      <c r="K7" s="2">
        <v>0</v>
      </c>
      <c r="L7" s="2">
        <v>0.1118967</v>
      </c>
      <c r="M7" s="2">
        <v>9.4408599999999995E-2</v>
      </c>
      <c r="N7" s="2">
        <v>11.030068999999999</v>
      </c>
      <c r="O7" s="2">
        <v>0.61351940000000005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f>E7+H7+J7+L7+N7+P7+R7+T7+V7</f>
        <v>11.1419657</v>
      </c>
      <c r="Y7" s="2">
        <v>0.85266649999999999</v>
      </c>
      <c r="Z7" s="2">
        <v>0.849298</v>
      </c>
      <c r="AA7" s="2">
        <f>F7+I7+K7+M7+O7+Q7+S7+U7+W7</f>
        <v>0.707928</v>
      </c>
      <c r="AB7" s="30">
        <f>D7-C7</f>
        <v>126</v>
      </c>
    </row>
    <row r="8" spans="1:28" ht="15" customHeight="1" x14ac:dyDescent="0.2">
      <c r="A8" s="26">
        <v>2</v>
      </c>
      <c r="B8" s="33" t="s">
        <v>10</v>
      </c>
      <c r="C8" s="28">
        <v>43299</v>
      </c>
      <c r="D8" s="28">
        <v>43299</v>
      </c>
      <c r="E8" s="13">
        <v>0</v>
      </c>
      <c r="F8" s="13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35">
        <v>119.24</v>
      </c>
      <c r="Y8" s="2">
        <v>0</v>
      </c>
      <c r="Z8" s="2">
        <v>0</v>
      </c>
      <c r="AA8" s="2">
        <v>0</v>
      </c>
      <c r="AB8" s="30">
        <f>D8-C8</f>
        <v>0</v>
      </c>
    </row>
    <row r="9" spans="1:28" ht="15" customHeight="1" x14ac:dyDescent="0.2">
      <c r="A9" s="26">
        <v>3</v>
      </c>
      <c r="B9" s="33" t="s">
        <v>11</v>
      </c>
      <c r="C9" s="28">
        <v>43311</v>
      </c>
      <c r="D9" s="28">
        <v>43311</v>
      </c>
      <c r="E9" s="13">
        <v>0</v>
      </c>
      <c r="F9" s="13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35">
        <v>237.28</v>
      </c>
      <c r="Y9" s="2">
        <v>0</v>
      </c>
      <c r="Z9" s="2">
        <v>0</v>
      </c>
      <c r="AA9" s="2">
        <v>0</v>
      </c>
      <c r="AB9" s="30">
        <f>D9-C9</f>
        <v>0</v>
      </c>
    </row>
    <row r="10" spans="1:28" ht="15" customHeight="1" x14ac:dyDescent="0.2">
      <c r="A10" s="26">
        <v>4</v>
      </c>
      <c r="B10" s="33" t="s">
        <v>12</v>
      </c>
      <c r="C10" s="28">
        <v>43283</v>
      </c>
      <c r="D10" s="28">
        <v>43438</v>
      </c>
      <c r="E10" s="13">
        <v>0</v>
      </c>
      <c r="F10" s="13">
        <v>0</v>
      </c>
      <c r="G10" s="2">
        <v>2.7528799999999999E-2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4.9716601649999994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f>E10+H10+J10+L10+N10+P10+R10+T10+V10</f>
        <v>4.9716601649999994</v>
      </c>
      <c r="Y10" s="2">
        <v>0</v>
      </c>
      <c r="Z10" s="2">
        <v>0</v>
      </c>
      <c r="AA10" s="2">
        <v>0</v>
      </c>
      <c r="AB10" s="30">
        <f>D10-C10</f>
        <v>155</v>
      </c>
    </row>
    <row r="11" spans="1:28" ht="15" customHeight="1" x14ac:dyDescent="0.2">
      <c r="A11" s="26">
        <v>5</v>
      </c>
      <c r="B11" s="33" t="s">
        <v>13</v>
      </c>
      <c r="C11" s="28">
        <v>43227</v>
      </c>
      <c r="D11" s="28">
        <v>43465</v>
      </c>
      <c r="E11" s="13">
        <v>0</v>
      </c>
      <c r="F11" s="13">
        <v>0</v>
      </c>
      <c r="G11" s="2">
        <v>9.11E-3</v>
      </c>
      <c r="H11" s="2">
        <v>0</v>
      </c>
      <c r="I11" s="2">
        <v>0</v>
      </c>
      <c r="J11" s="2">
        <v>1.2699180000000001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1.4999999999999999E-2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f>E11+H11+J11+L11+N11+P11+R11+T11+V11</f>
        <v>1.284918</v>
      </c>
      <c r="Y11" s="2">
        <v>0</v>
      </c>
      <c r="Z11" s="2">
        <v>0</v>
      </c>
      <c r="AA11" s="2">
        <v>0</v>
      </c>
      <c r="AB11" s="30">
        <f>D11-C11</f>
        <v>238</v>
      </c>
    </row>
    <row r="12" spans="1:28" ht="15" customHeight="1" x14ac:dyDescent="0.2">
      <c r="A12" s="26">
        <v>6</v>
      </c>
      <c r="B12" s="33" t="s">
        <v>14</v>
      </c>
      <c r="C12" s="28">
        <v>43399</v>
      </c>
      <c r="D12" s="28">
        <v>43504</v>
      </c>
      <c r="E12" s="13">
        <v>0</v>
      </c>
      <c r="F12" s="13">
        <v>0</v>
      </c>
      <c r="G12" s="12">
        <v>0</v>
      </c>
      <c r="H12" s="2">
        <v>0</v>
      </c>
      <c r="I12" s="2">
        <v>0</v>
      </c>
      <c r="J12" s="2">
        <v>5.81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f>E12+H12+J12+L12+N12+P12+R12+T12+V12</f>
        <v>5.81</v>
      </c>
      <c r="Y12" s="2">
        <v>0</v>
      </c>
      <c r="Z12" s="2">
        <v>0</v>
      </c>
      <c r="AA12" s="2">
        <v>0</v>
      </c>
      <c r="AB12" s="30">
        <f>D12-C12</f>
        <v>105</v>
      </c>
    </row>
    <row r="13" spans="1:28" ht="15" customHeight="1" x14ac:dyDescent="0.2">
      <c r="A13" s="26">
        <v>7</v>
      </c>
      <c r="B13" s="33" t="s">
        <v>15</v>
      </c>
      <c r="C13" s="28">
        <v>43343</v>
      </c>
      <c r="D13" s="28">
        <v>43518</v>
      </c>
      <c r="E13" s="13">
        <v>0</v>
      </c>
      <c r="F13" s="13">
        <v>0</v>
      </c>
      <c r="G13" s="3">
        <v>7.0000000000000007E-2</v>
      </c>
      <c r="H13" s="2">
        <v>0</v>
      </c>
      <c r="I13" s="2">
        <v>0</v>
      </c>
      <c r="J13" s="2">
        <v>4662.8900000000003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f>E13+H13+J13+L13+N13+P13+R13+T13+V13</f>
        <v>4662.8900000000003</v>
      </c>
      <c r="Y13" s="2">
        <v>0</v>
      </c>
      <c r="Z13" s="2">
        <v>0</v>
      </c>
      <c r="AA13" s="2">
        <v>0</v>
      </c>
      <c r="AB13" s="30">
        <f>D13-C13</f>
        <v>175</v>
      </c>
    </row>
    <row r="14" spans="1:28" ht="15" customHeight="1" x14ac:dyDescent="0.2">
      <c r="A14" s="26">
        <v>8</v>
      </c>
      <c r="B14" s="33" t="s">
        <v>16</v>
      </c>
      <c r="C14" s="28">
        <v>43175</v>
      </c>
      <c r="D14" s="28">
        <v>43528</v>
      </c>
      <c r="E14" s="13">
        <v>0</v>
      </c>
      <c r="F14" s="13">
        <v>0</v>
      </c>
      <c r="G14" s="1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3.4500000000000003E-2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f>E14+H14+J14+L14+N14+P14+R14+T14+V14</f>
        <v>3.4500000000000003E-2</v>
      </c>
      <c r="Y14" s="2">
        <v>0</v>
      </c>
      <c r="Z14" s="2">
        <v>0</v>
      </c>
      <c r="AA14" s="2">
        <v>0</v>
      </c>
      <c r="AB14" s="30">
        <f>D14-C14</f>
        <v>353</v>
      </c>
    </row>
    <row r="15" spans="1:28" ht="15" customHeight="1" x14ac:dyDescent="0.2">
      <c r="A15" s="26">
        <v>9</v>
      </c>
      <c r="B15" s="33" t="s">
        <v>17</v>
      </c>
      <c r="C15" s="28">
        <v>43273</v>
      </c>
      <c r="D15" s="28">
        <v>43557</v>
      </c>
      <c r="E15" s="13">
        <v>0</v>
      </c>
      <c r="F15" s="13">
        <v>0</v>
      </c>
      <c r="G15" s="3" t="s">
        <v>195</v>
      </c>
      <c r="H15" s="2">
        <v>0</v>
      </c>
      <c r="I15" s="2">
        <v>0</v>
      </c>
      <c r="J15" s="2">
        <v>257.29351535400002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f>E15+H15+J15+L15+N15+P15+R15+T15+V15</f>
        <v>257.29351535400002</v>
      </c>
      <c r="Y15" s="2">
        <v>0</v>
      </c>
      <c r="Z15" s="2">
        <v>0</v>
      </c>
      <c r="AA15" s="2">
        <v>0</v>
      </c>
      <c r="AB15" s="30">
        <f>D15-C15</f>
        <v>284</v>
      </c>
    </row>
    <row r="16" spans="1:28" ht="15" customHeight="1" x14ac:dyDescent="0.2">
      <c r="A16" s="26">
        <v>10</v>
      </c>
      <c r="B16" s="33" t="s">
        <v>18</v>
      </c>
      <c r="C16" s="28">
        <v>43257</v>
      </c>
      <c r="D16" s="28">
        <v>43557</v>
      </c>
      <c r="E16" s="13">
        <v>0</v>
      </c>
      <c r="F16" s="13">
        <v>0</v>
      </c>
      <c r="G16" s="3" t="s">
        <v>195</v>
      </c>
      <c r="H16" s="2">
        <v>0</v>
      </c>
      <c r="I16" s="2">
        <v>0</v>
      </c>
      <c r="J16" s="2">
        <v>38.340180699999998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5.8610148000000004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f>E16+H16+J16+L16+N16+P16+R16+T16+V16</f>
        <v>44.201195499999997</v>
      </c>
      <c r="Y16" s="2">
        <v>0</v>
      </c>
      <c r="Z16" s="2">
        <v>0</v>
      </c>
      <c r="AA16" s="2">
        <v>0</v>
      </c>
      <c r="AB16" s="30">
        <f>D16-C16</f>
        <v>300</v>
      </c>
    </row>
    <row r="17" spans="1:28" ht="15" customHeight="1" x14ac:dyDescent="0.2">
      <c r="A17" s="26">
        <v>11</v>
      </c>
      <c r="B17" s="33" t="s">
        <v>19</v>
      </c>
      <c r="C17" s="28">
        <v>43437</v>
      </c>
      <c r="D17" s="28">
        <v>43565</v>
      </c>
      <c r="E17" s="13">
        <v>0</v>
      </c>
      <c r="F17" s="13">
        <v>0</v>
      </c>
      <c r="G17" s="3">
        <v>0.01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2.2322999999999999E-2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f>E17+H17+J17+L17+N17+P17+R17+T17+V17</f>
        <v>2.2322999999999999E-2</v>
      </c>
      <c r="Y17" s="10">
        <v>0</v>
      </c>
      <c r="Z17" s="10">
        <v>0</v>
      </c>
      <c r="AA17" s="2">
        <v>0</v>
      </c>
      <c r="AB17" s="30">
        <f>D17-C17</f>
        <v>128</v>
      </c>
    </row>
    <row r="18" spans="1:28" ht="15" customHeight="1" x14ac:dyDescent="0.2">
      <c r="A18" s="26">
        <v>12</v>
      </c>
      <c r="B18" s="42" t="s">
        <v>20</v>
      </c>
      <c r="C18" s="28">
        <v>43257</v>
      </c>
      <c r="D18" s="28">
        <v>43570</v>
      </c>
      <c r="E18" s="13">
        <v>0</v>
      </c>
      <c r="F18" s="13">
        <v>0</v>
      </c>
      <c r="G18" s="2">
        <v>0.16118940000000001</v>
      </c>
      <c r="H18" s="2">
        <v>0</v>
      </c>
      <c r="I18" s="2">
        <v>0</v>
      </c>
      <c r="J18" s="2">
        <v>7.5653924999999997</v>
      </c>
      <c r="K18" s="2">
        <v>0</v>
      </c>
      <c r="L18" s="2">
        <v>0</v>
      </c>
      <c r="M18" s="2">
        <v>0</v>
      </c>
      <c r="N18" s="2">
        <v>3.0625400000000001E-2</v>
      </c>
      <c r="O18" s="2">
        <v>0</v>
      </c>
      <c r="P18" s="2">
        <v>0</v>
      </c>
      <c r="Q18" s="2">
        <v>0</v>
      </c>
      <c r="R18" s="2">
        <v>1.1746091000000001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f>E18+H18+J18+L18+N18+P18+R18+T18+V18</f>
        <v>8.7706269999999993</v>
      </c>
      <c r="Y18" s="10">
        <v>0</v>
      </c>
      <c r="Z18" s="2">
        <v>0.01</v>
      </c>
      <c r="AA18" s="2">
        <f>F18+I18+K18+M18+O18+Q18+S18+U18+W18</f>
        <v>0</v>
      </c>
      <c r="AB18" s="30">
        <f>D18-C18</f>
        <v>313</v>
      </c>
    </row>
    <row r="19" spans="1:28" ht="15" customHeight="1" x14ac:dyDescent="0.2">
      <c r="A19" s="26">
        <v>13</v>
      </c>
      <c r="B19" s="31" t="s">
        <v>21</v>
      </c>
      <c r="C19" s="28">
        <v>43579</v>
      </c>
      <c r="D19" s="28">
        <v>43579</v>
      </c>
      <c r="E19" s="13">
        <v>0</v>
      </c>
      <c r="F19" s="13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 t="s">
        <v>22</v>
      </c>
      <c r="Y19" s="2">
        <v>0</v>
      </c>
      <c r="Z19" s="2">
        <v>0</v>
      </c>
      <c r="AA19" s="2">
        <v>0</v>
      </c>
      <c r="AB19" s="30">
        <f>D19-C19</f>
        <v>0</v>
      </c>
    </row>
    <row r="20" spans="1:28" ht="15" customHeight="1" x14ac:dyDescent="0.2">
      <c r="A20" s="26">
        <v>14</v>
      </c>
      <c r="B20" s="31" t="s">
        <v>23</v>
      </c>
      <c r="C20" s="28">
        <v>43474</v>
      </c>
      <c r="D20" s="28">
        <v>43594</v>
      </c>
      <c r="E20" s="13">
        <v>0</v>
      </c>
      <c r="F20" s="13">
        <v>0</v>
      </c>
      <c r="G20" s="2">
        <v>3.0000000000000001E-3</v>
      </c>
      <c r="H20" s="2">
        <v>0</v>
      </c>
      <c r="I20" s="2">
        <v>0</v>
      </c>
      <c r="J20" s="2">
        <v>7.7124927000000003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f>E20+H20+J20+L20+N20+P20+R20+T20+V20</f>
        <v>7.7124927000000003</v>
      </c>
      <c r="Y20" s="10">
        <v>0</v>
      </c>
      <c r="Z20" s="10">
        <v>0</v>
      </c>
      <c r="AA20" s="2">
        <v>0</v>
      </c>
      <c r="AB20" s="30">
        <f>D20-C20</f>
        <v>120</v>
      </c>
    </row>
    <row r="21" spans="1:28" ht="15" customHeight="1" x14ac:dyDescent="0.2">
      <c r="A21" s="26">
        <v>15</v>
      </c>
      <c r="B21" s="33" t="s">
        <v>24</v>
      </c>
      <c r="C21" s="28">
        <v>43180</v>
      </c>
      <c r="D21" s="32">
        <v>43599</v>
      </c>
      <c r="E21" s="13">
        <v>0</v>
      </c>
      <c r="F21" s="13">
        <v>0</v>
      </c>
      <c r="G21" s="2">
        <v>0.4051671</v>
      </c>
      <c r="H21" s="2">
        <v>0</v>
      </c>
      <c r="I21" s="2">
        <v>0</v>
      </c>
      <c r="J21" s="2">
        <v>9.0399999999999991</v>
      </c>
      <c r="K21" s="2">
        <v>5.6592000000000002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f>E21+H21+J21+L21+N21+P21+R21+T21+V21</f>
        <v>9.0399999999999991</v>
      </c>
      <c r="Y21" s="2">
        <v>6.95</v>
      </c>
      <c r="Z21" s="2">
        <v>6.01</v>
      </c>
      <c r="AA21" s="2">
        <f>F21+I21+K21+M21+O21+Q21+S21+U21+W21</f>
        <v>5.6592000000000002</v>
      </c>
      <c r="AB21" s="30">
        <f>D21-C21</f>
        <v>419</v>
      </c>
    </row>
    <row r="22" spans="1:28" ht="15" customHeight="1" x14ac:dyDescent="0.2">
      <c r="A22" s="26">
        <v>16</v>
      </c>
      <c r="B22" s="31" t="s">
        <v>25</v>
      </c>
      <c r="C22" s="28">
        <v>43087</v>
      </c>
      <c r="D22" s="32">
        <v>43619</v>
      </c>
      <c r="E22" s="13">
        <v>0</v>
      </c>
      <c r="F22" s="13">
        <v>0</v>
      </c>
      <c r="G22" s="2">
        <v>0.13</v>
      </c>
      <c r="H22" s="2">
        <v>0</v>
      </c>
      <c r="I22" s="2">
        <v>0</v>
      </c>
      <c r="J22" s="2">
        <v>9.17</v>
      </c>
      <c r="K22" s="2">
        <v>1.9335253999999999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2.37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f>E22+H22+J22+L22+N22+P22+R22+T22+V22</f>
        <v>11.54</v>
      </c>
      <c r="Y22" s="2">
        <v>1.5905525</v>
      </c>
      <c r="Z22" s="2">
        <v>2.0601128000000002</v>
      </c>
      <c r="AA22" s="35" t="s">
        <v>26</v>
      </c>
      <c r="AB22" s="30">
        <f>D22-C22</f>
        <v>532</v>
      </c>
    </row>
    <row r="23" spans="1:28" ht="15" customHeight="1" x14ac:dyDescent="0.2">
      <c r="A23" s="26">
        <v>17</v>
      </c>
      <c r="B23" s="31" t="s">
        <v>27</v>
      </c>
      <c r="C23" s="28">
        <v>43290</v>
      </c>
      <c r="D23" s="28">
        <v>43623</v>
      </c>
      <c r="E23" s="13">
        <v>0</v>
      </c>
      <c r="F23" s="13">
        <v>0</v>
      </c>
      <c r="G23" s="2">
        <v>0.1194979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8.7683719999999994</v>
      </c>
      <c r="S23" s="2">
        <v>0.95940950000000003</v>
      </c>
      <c r="T23" s="2">
        <v>0</v>
      </c>
      <c r="U23" s="2">
        <v>0</v>
      </c>
      <c r="V23" s="2">
        <v>0</v>
      </c>
      <c r="W23" s="2">
        <v>0</v>
      </c>
      <c r="X23" s="2">
        <f>E23+H23+J23+L23+N23+P23+R23+T23+V23</f>
        <v>8.7683719999999994</v>
      </c>
      <c r="Y23" s="2">
        <v>1.08</v>
      </c>
      <c r="Z23" s="2">
        <v>1.0805905</v>
      </c>
      <c r="AA23" s="2">
        <f>F23+I23+K23+M23+O23+Q23+S23+U23+W23</f>
        <v>0.95940950000000003</v>
      </c>
      <c r="AB23" s="30">
        <f>D23-C23</f>
        <v>333</v>
      </c>
    </row>
    <row r="24" spans="1:28" ht="15" customHeight="1" x14ac:dyDescent="0.2">
      <c r="A24" s="26">
        <v>18</v>
      </c>
      <c r="B24" s="31" t="s">
        <v>28</v>
      </c>
      <c r="C24" s="28">
        <v>43160</v>
      </c>
      <c r="D24" s="32">
        <v>43637</v>
      </c>
      <c r="E24" s="13">
        <v>0</v>
      </c>
      <c r="F24" s="13">
        <v>0</v>
      </c>
      <c r="G24" s="1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0.06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f>E24+H24+J24+L24+N24+P24+R24+T24+V24</f>
        <v>0.06</v>
      </c>
      <c r="Y24" s="2">
        <v>0</v>
      </c>
      <c r="Z24" s="2">
        <v>0</v>
      </c>
      <c r="AA24" s="2">
        <v>0</v>
      </c>
      <c r="AB24" s="30">
        <f>D24-C24</f>
        <v>477</v>
      </c>
    </row>
    <row r="25" spans="1:28" ht="15" customHeight="1" x14ac:dyDescent="0.2">
      <c r="A25" s="26">
        <v>19</v>
      </c>
      <c r="B25" s="33" t="s">
        <v>29</v>
      </c>
      <c r="C25" s="28">
        <v>43285</v>
      </c>
      <c r="D25" s="28">
        <v>43640</v>
      </c>
      <c r="E25" s="13">
        <v>0</v>
      </c>
      <c r="F25" s="13">
        <v>0</v>
      </c>
      <c r="G25" s="3">
        <v>0.72</v>
      </c>
      <c r="H25" s="2">
        <v>2.6481999999999999E-2</v>
      </c>
      <c r="I25" s="2">
        <v>2.6481999999999999E-2</v>
      </c>
      <c r="J25" s="2">
        <v>6.1297639000000004</v>
      </c>
      <c r="K25" s="2">
        <v>4.3099999999999996</v>
      </c>
      <c r="L25" s="2">
        <v>9.3307100000000004E-2</v>
      </c>
      <c r="M25" s="2">
        <v>9.3025099999999999E-2</v>
      </c>
      <c r="N25" s="2">
        <v>0</v>
      </c>
      <c r="O25" s="2">
        <v>0</v>
      </c>
      <c r="P25" s="2">
        <v>6.6797200000000001E-2</v>
      </c>
      <c r="Q25" s="2">
        <v>6.6797200000000001E-2</v>
      </c>
      <c r="R25" s="2">
        <v>1.4873324999999999</v>
      </c>
      <c r="S25" s="2">
        <v>0.7138736</v>
      </c>
      <c r="T25" s="2">
        <v>0</v>
      </c>
      <c r="U25" s="2">
        <v>0</v>
      </c>
      <c r="V25" s="2">
        <v>0</v>
      </c>
      <c r="W25" s="2">
        <v>0</v>
      </c>
      <c r="X25" s="2">
        <f>E25+H25+J25+L25+N25+P25+R25+T25+V25</f>
        <v>7.8036826999999995</v>
      </c>
      <c r="Y25" s="2">
        <v>4.6176056000000001</v>
      </c>
      <c r="Z25" s="2">
        <v>5.9272321999999997</v>
      </c>
      <c r="AA25" s="2">
        <f>F25+I25+K25+M25+O25+Q25+S25+U25+W25</f>
        <v>5.2101778999999997</v>
      </c>
      <c r="AB25" s="30">
        <f>D25-C25</f>
        <v>355</v>
      </c>
    </row>
    <row r="26" spans="1:28" ht="15" customHeight="1" x14ac:dyDescent="0.2">
      <c r="A26" s="26">
        <v>20</v>
      </c>
      <c r="B26" s="33" t="s">
        <v>30</v>
      </c>
      <c r="C26" s="28">
        <v>43308</v>
      </c>
      <c r="D26" s="28">
        <v>43655</v>
      </c>
      <c r="E26" s="13">
        <v>0</v>
      </c>
      <c r="F26" s="13">
        <v>0</v>
      </c>
      <c r="G26" s="2">
        <v>0.42963288499999996</v>
      </c>
      <c r="H26" s="2">
        <v>0</v>
      </c>
      <c r="I26" s="2">
        <v>0</v>
      </c>
      <c r="J26" s="2">
        <v>49.85</v>
      </c>
      <c r="K26" s="2">
        <v>5.3267658000000004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13">
        <v>0</v>
      </c>
      <c r="W26" s="2">
        <v>0</v>
      </c>
      <c r="X26" s="2">
        <f>E26+H26+J26+L26+N26+P26+R26+T26+V26</f>
        <v>49.85</v>
      </c>
      <c r="Y26" s="2">
        <v>5.3466015000000002</v>
      </c>
      <c r="Z26" s="2">
        <v>5.68</v>
      </c>
      <c r="AA26" s="2">
        <f>F26+I26+K26+M26+O26+Q26+S26+U26+W26</f>
        <v>5.3267658000000004</v>
      </c>
      <c r="AB26" s="30">
        <f>D26-C26</f>
        <v>347</v>
      </c>
    </row>
    <row r="27" spans="1:28" ht="15" customHeight="1" x14ac:dyDescent="0.2">
      <c r="A27" s="26">
        <v>21</v>
      </c>
      <c r="B27" s="42" t="s">
        <v>31</v>
      </c>
      <c r="C27" s="28">
        <v>43663</v>
      </c>
      <c r="D27" s="28">
        <v>43663</v>
      </c>
      <c r="E27" s="13">
        <v>0</v>
      </c>
      <c r="F27" s="13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35">
        <v>0.05</v>
      </c>
      <c r="Y27" s="2">
        <v>0</v>
      </c>
      <c r="Z27" s="2">
        <v>0</v>
      </c>
      <c r="AA27" s="2">
        <v>0</v>
      </c>
      <c r="AB27" s="30">
        <f>D27-C27</f>
        <v>0</v>
      </c>
    </row>
    <row r="28" spans="1:28" ht="15" customHeight="1" x14ac:dyDescent="0.2">
      <c r="A28" s="26">
        <v>22</v>
      </c>
      <c r="B28" s="33" t="s">
        <v>32</v>
      </c>
      <c r="C28" s="28">
        <v>43663</v>
      </c>
      <c r="D28" s="28">
        <v>43663</v>
      </c>
      <c r="E28" s="13">
        <v>0</v>
      </c>
      <c r="F28" s="13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35">
        <v>1.98</v>
      </c>
      <c r="Y28" s="2">
        <v>0</v>
      </c>
      <c r="Z28" s="2">
        <v>0</v>
      </c>
      <c r="AA28" s="2">
        <v>0</v>
      </c>
      <c r="AB28" s="30">
        <f>D28-C28</f>
        <v>0</v>
      </c>
    </row>
    <row r="29" spans="1:28" ht="15" customHeight="1" x14ac:dyDescent="0.2">
      <c r="A29" s="26">
        <v>23</v>
      </c>
      <c r="B29" s="31" t="s">
        <v>33</v>
      </c>
      <c r="C29" s="28">
        <v>43361</v>
      </c>
      <c r="D29" s="28">
        <v>43665</v>
      </c>
      <c r="E29" s="13">
        <v>0</v>
      </c>
      <c r="F29" s="13">
        <v>0</v>
      </c>
      <c r="G29" s="2">
        <v>1.567E-3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91.41176130800001</v>
      </c>
      <c r="O29" s="2">
        <v>0</v>
      </c>
      <c r="P29" s="2">
        <v>0</v>
      </c>
      <c r="Q29" s="2">
        <v>0</v>
      </c>
      <c r="R29" s="2">
        <v>4.1775243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f>E29+H29+J29+L29+N29+P29+R29+T29+V29</f>
        <v>95.589285608000012</v>
      </c>
      <c r="Y29" s="2">
        <v>0</v>
      </c>
      <c r="Z29" s="2">
        <v>0</v>
      </c>
      <c r="AA29" s="2">
        <v>0</v>
      </c>
      <c r="AB29" s="30">
        <f>D29-C29</f>
        <v>304</v>
      </c>
    </row>
    <row r="30" spans="1:28" ht="15" customHeight="1" x14ac:dyDescent="0.2">
      <c r="A30" s="26">
        <v>24</v>
      </c>
      <c r="B30" s="33" t="s">
        <v>34</v>
      </c>
      <c r="C30" s="28">
        <v>43670</v>
      </c>
      <c r="D30" s="28">
        <v>43670</v>
      </c>
      <c r="E30" s="13">
        <v>0</v>
      </c>
      <c r="F30" s="13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35">
        <v>3.27</v>
      </c>
      <c r="Y30" s="2">
        <v>0</v>
      </c>
      <c r="Z30" s="2">
        <v>0</v>
      </c>
      <c r="AA30" s="2">
        <v>0</v>
      </c>
      <c r="AB30" s="30">
        <f>D30-C30</f>
        <v>0</v>
      </c>
    </row>
    <row r="31" spans="1:28" ht="15" customHeight="1" x14ac:dyDescent="0.2">
      <c r="A31" s="26">
        <v>25</v>
      </c>
      <c r="B31" s="33" t="s">
        <v>35</v>
      </c>
      <c r="C31" s="28">
        <v>43679</v>
      </c>
      <c r="D31" s="28">
        <v>43679</v>
      </c>
      <c r="E31" s="13">
        <v>0</v>
      </c>
      <c r="F31" s="13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35">
        <v>0.43</v>
      </c>
      <c r="Y31" s="2">
        <v>0</v>
      </c>
      <c r="Z31" s="2">
        <v>0</v>
      </c>
      <c r="AA31" s="2">
        <v>0</v>
      </c>
      <c r="AB31" s="30">
        <f>D31-C31</f>
        <v>0</v>
      </c>
    </row>
    <row r="32" spans="1:28" ht="15" customHeight="1" x14ac:dyDescent="0.2">
      <c r="A32" s="26">
        <v>26</v>
      </c>
      <c r="B32" s="31" t="s">
        <v>36</v>
      </c>
      <c r="C32" s="28">
        <v>43682</v>
      </c>
      <c r="D32" s="28">
        <v>43682</v>
      </c>
      <c r="E32" s="13">
        <v>0</v>
      </c>
      <c r="F32" s="13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35">
        <v>0.53</v>
      </c>
      <c r="Y32" s="2">
        <v>0</v>
      </c>
      <c r="Z32" s="2">
        <v>0</v>
      </c>
      <c r="AA32" s="2">
        <v>0</v>
      </c>
      <c r="AB32" s="30">
        <f>D32-C32</f>
        <v>0</v>
      </c>
    </row>
    <row r="33" spans="1:31" ht="15" customHeight="1" x14ac:dyDescent="0.2">
      <c r="A33" s="26">
        <v>27</v>
      </c>
      <c r="B33" s="33" t="s">
        <v>37</v>
      </c>
      <c r="C33" s="28">
        <v>43320</v>
      </c>
      <c r="D33" s="28">
        <v>43684</v>
      </c>
      <c r="E33" s="13">
        <v>0</v>
      </c>
      <c r="F33" s="13">
        <v>0</v>
      </c>
      <c r="G33" s="2">
        <v>7.6825000000000004E-2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30">
        <f>D33-C33</f>
        <v>364</v>
      </c>
    </row>
    <row r="34" spans="1:31" ht="15" customHeight="1" x14ac:dyDescent="0.2">
      <c r="A34" s="26">
        <v>28</v>
      </c>
      <c r="B34" s="33" t="s">
        <v>38</v>
      </c>
      <c r="C34" s="28">
        <v>43263</v>
      </c>
      <c r="D34" s="28">
        <v>43686</v>
      </c>
      <c r="E34" s="13">
        <v>0</v>
      </c>
      <c r="F34" s="13">
        <v>0</v>
      </c>
      <c r="G34" s="3">
        <v>7.0000000000000007E-2</v>
      </c>
      <c r="H34" s="2">
        <v>0</v>
      </c>
      <c r="I34" s="2">
        <v>0</v>
      </c>
      <c r="J34" s="2">
        <v>17.908397900000001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0.58558880000000002</v>
      </c>
      <c r="Q34" s="2">
        <v>0</v>
      </c>
      <c r="R34" s="2">
        <v>0.59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f>E34+H34+J34+L34+N34+P34+R34+T34+V34</f>
        <v>19.083986700000001</v>
      </c>
      <c r="Y34" s="2">
        <v>0</v>
      </c>
      <c r="Z34" s="2">
        <v>0</v>
      </c>
      <c r="AA34" s="2">
        <v>0</v>
      </c>
      <c r="AB34" s="30">
        <f>D34-C34</f>
        <v>423</v>
      </c>
    </row>
    <row r="35" spans="1:31" ht="15" customHeight="1" x14ac:dyDescent="0.2">
      <c r="A35" s="26">
        <v>29</v>
      </c>
      <c r="B35" s="31" t="s">
        <v>39</v>
      </c>
      <c r="C35" s="28">
        <v>43668</v>
      </c>
      <c r="D35" s="28">
        <v>43703</v>
      </c>
      <c r="E35" s="13">
        <v>0</v>
      </c>
      <c r="F35" s="13">
        <v>0</v>
      </c>
      <c r="G35" s="2">
        <v>6.6646200000000003E-2</v>
      </c>
      <c r="H35" s="2">
        <v>0</v>
      </c>
      <c r="I35" s="2">
        <v>0</v>
      </c>
      <c r="J35" s="2">
        <v>3482</v>
      </c>
      <c r="K35" s="2">
        <v>0</v>
      </c>
      <c r="L35" s="2">
        <v>0</v>
      </c>
      <c r="M35" s="2">
        <v>0</v>
      </c>
      <c r="N35" s="2">
        <v>18.002130600000001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f>E35+H35+J35+L35+N35+P35+R35+T35+V35</f>
        <v>3500.0021305999999</v>
      </c>
      <c r="Y35" s="10">
        <v>0</v>
      </c>
      <c r="Z35" s="2">
        <v>0</v>
      </c>
      <c r="AA35" s="10">
        <v>0</v>
      </c>
      <c r="AB35" s="30">
        <f>D35-C35</f>
        <v>35</v>
      </c>
    </row>
    <row r="36" spans="1:31" ht="15" customHeight="1" x14ac:dyDescent="0.2">
      <c r="A36" s="26">
        <v>30</v>
      </c>
      <c r="B36" s="31" t="s">
        <v>40</v>
      </c>
      <c r="C36" s="28">
        <v>43153</v>
      </c>
      <c r="D36" s="32">
        <v>43706</v>
      </c>
      <c r="E36" s="13">
        <v>0</v>
      </c>
      <c r="F36" s="13">
        <v>0</v>
      </c>
      <c r="G36" s="2">
        <v>4.4757199999999997E-2</v>
      </c>
      <c r="H36" s="2">
        <v>0</v>
      </c>
      <c r="I36" s="2">
        <v>0</v>
      </c>
      <c r="J36" s="2">
        <v>0.28999999999999998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f>E36+H36+J36+L36+N36+P36+R36+T36+V36</f>
        <v>0.28999999999999998</v>
      </c>
      <c r="Y36" s="10">
        <v>0</v>
      </c>
      <c r="Z36" s="2">
        <v>0</v>
      </c>
      <c r="AA36" s="10">
        <v>0</v>
      </c>
      <c r="AB36" s="30">
        <f>D36-C36</f>
        <v>553</v>
      </c>
    </row>
    <row r="37" spans="1:31" ht="15" customHeight="1" x14ac:dyDescent="0.2">
      <c r="A37" s="26">
        <v>31</v>
      </c>
      <c r="B37" s="33" t="s">
        <v>41</v>
      </c>
      <c r="C37" s="28">
        <v>43707</v>
      </c>
      <c r="D37" s="28">
        <v>43707</v>
      </c>
      <c r="E37" s="13">
        <v>0</v>
      </c>
      <c r="F37" s="13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35">
        <v>11.66</v>
      </c>
      <c r="Y37" s="10">
        <v>0</v>
      </c>
      <c r="Z37" s="2">
        <v>0.05</v>
      </c>
      <c r="AA37" s="10">
        <v>0</v>
      </c>
      <c r="AB37" s="30">
        <f>D37-C37</f>
        <v>0</v>
      </c>
    </row>
    <row r="38" spans="1:31" ht="15" customHeight="1" x14ac:dyDescent="0.2">
      <c r="A38" s="26">
        <v>32</v>
      </c>
      <c r="B38" s="33" t="s">
        <v>42</v>
      </c>
      <c r="C38" s="43">
        <v>43711</v>
      </c>
      <c r="D38" s="44">
        <v>43711</v>
      </c>
      <c r="E38" s="13">
        <v>0</v>
      </c>
      <c r="F38" s="13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35">
        <v>10.210000000000001</v>
      </c>
      <c r="Y38" s="2">
        <v>0</v>
      </c>
      <c r="Z38" s="2">
        <v>0</v>
      </c>
      <c r="AA38" s="2">
        <v>0</v>
      </c>
      <c r="AB38" s="30">
        <f>D38-C38</f>
        <v>0</v>
      </c>
    </row>
    <row r="39" spans="1:31" ht="15" customHeight="1" x14ac:dyDescent="0.2">
      <c r="A39" s="26">
        <v>33</v>
      </c>
      <c r="B39" s="31" t="s">
        <v>43</v>
      </c>
      <c r="C39" s="28">
        <v>43500</v>
      </c>
      <c r="D39" s="28">
        <v>43724</v>
      </c>
      <c r="E39" s="13">
        <v>0</v>
      </c>
      <c r="F39" s="13">
        <v>0</v>
      </c>
      <c r="G39" s="2">
        <v>1.8590200000000001E-2</v>
      </c>
      <c r="H39" s="2">
        <v>0</v>
      </c>
      <c r="I39" s="2">
        <v>0</v>
      </c>
      <c r="J39" s="2">
        <v>7.5101111999999999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1.1893488999999999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f>E39+H39+J39+L39+N39+P39+R39+T39+V39</f>
        <v>8.6994600999999996</v>
      </c>
      <c r="Y39" s="10">
        <v>0</v>
      </c>
      <c r="Z39" s="10">
        <v>0</v>
      </c>
      <c r="AA39" s="10">
        <v>0</v>
      </c>
      <c r="AB39" s="30">
        <f>D39-C39</f>
        <v>224</v>
      </c>
    </row>
    <row r="40" spans="1:31" ht="15" customHeight="1" x14ac:dyDescent="0.2">
      <c r="A40" s="26">
        <v>34</v>
      </c>
      <c r="B40" s="31" t="s">
        <v>44</v>
      </c>
      <c r="C40" s="28">
        <v>43549</v>
      </c>
      <c r="D40" s="28">
        <v>43725</v>
      </c>
      <c r="E40" s="13">
        <v>0</v>
      </c>
      <c r="F40" s="13">
        <v>0</v>
      </c>
      <c r="G40" s="2">
        <v>8.9300000000000002E-4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9.502E-3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f>E40+H40+J40+L40+N40+P40+R40+T40+V40</f>
        <v>9.502E-3</v>
      </c>
      <c r="Y40" s="2">
        <v>0</v>
      </c>
      <c r="Z40" s="2">
        <v>0</v>
      </c>
      <c r="AA40" s="2">
        <v>0</v>
      </c>
      <c r="AB40" s="30">
        <f>D40-C40</f>
        <v>176</v>
      </c>
    </row>
    <row r="41" spans="1:31" ht="15" customHeight="1" x14ac:dyDescent="0.2">
      <c r="A41" s="26">
        <v>35</v>
      </c>
      <c r="B41" s="31" t="s">
        <v>45</v>
      </c>
      <c r="C41" s="28">
        <v>43090</v>
      </c>
      <c r="D41" s="32">
        <v>43727</v>
      </c>
      <c r="E41" s="13">
        <v>0</v>
      </c>
      <c r="F41" s="13">
        <v>0</v>
      </c>
      <c r="G41" s="2">
        <v>2.4762900000000001E-2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4.7304976999999999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f>E41+H41+J41+L41+N41+P41+R41+T41+V41</f>
        <v>4.7304976999999999</v>
      </c>
      <c r="Y41" s="10">
        <v>0</v>
      </c>
      <c r="Z41" s="2">
        <v>0.02</v>
      </c>
      <c r="AA41" s="10">
        <v>0</v>
      </c>
      <c r="AB41" s="30">
        <f>D41-C41</f>
        <v>637</v>
      </c>
    </row>
    <row r="42" spans="1:31" ht="15" customHeight="1" x14ac:dyDescent="0.2">
      <c r="A42" s="26">
        <v>36</v>
      </c>
      <c r="B42" s="33" t="s">
        <v>46</v>
      </c>
      <c r="C42" s="28">
        <v>43732</v>
      </c>
      <c r="D42" s="28">
        <v>43732</v>
      </c>
      <c r="E42" s="13">
        <v>0</v>
      </c>
      <c r="F42" s="13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 t="s">
        <v>22</v>
      </c>
      <c r="Y42" s="2">
        <v>0</v>
      </c>
      <c r="Z42" s="2">
        <v>0</v>
      </c>
      <c r="AA42" s="2">
        <v>0</v>
      </c>
      <c r="AB42" s="30">
        <f>D42-C42</f>
        <v>0</v>
      </c>
    </row>
    <row r="43" spans="1:31" ht="15" customHeight="1" x14ac:dyDescent="0.2">
      <c r="A43" s="26">
        <v>37</v>
      </c>
      <c r="B43" s="33" t="s">
        <v>47</v>
      </c>
      <c r="C43" s="28">
        <v>43136</v>
      </c>
      <c r="D43" s="32">
        <v>43732</v>
      </c>
      <c r="E43" s="13">
        <v>0</v>
      </c>
      <c r="F43" s="13">
        <v>0</v>
      </c>
      <c r="G43" s="2">
        <v>6.9774799999999998E-2</v>
      </c>
      <c r="H43" s="2">
        <v>0</v>
      </c>
      <c r="I43" s="2">
        <v>0</v>
      </c>
      <c r="J43" s="2">
        <v>12.4433408</v>
      </c>
      <c r="K43" s="2">
        <v>1.6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f>E43+H43+J43+L43+N43+P43+R43+T43+V43</f>
        <v>12.4433408</v>
      </c>
      <c r="Y43" s="2">
        <v>1.6753</v>
      </c>
      <c r="Z43" s="2">
        <v>1.6753</v>
      </c>
      <c r="AA43" s="2">
        <v>1.6</v>
      </c>
      <c r="AB43" s="30">
        <f>D43-C43</f>
        <v>596</v>
      </c>
    </row>
    <row r="44" spans="1:31" ht="15" customHeight="1" x14ac:dyDescent="0.2">
      <c r="A44" s="26">
        <v>38</v>
      </c>
      <c r="B44" s="33" t="s">
        <v>48</v>
      </c>
      <c r="C44" s="28">
        <v>43166</v>
      </c>
      <c r="D44" s="32">
        <v>43734</v>
      </c>
      <c r="E44" s="13">
        <v>0</v>
      </c>
      <c r="F44" s="13">
        <v>0</v>
      </c>
      <c r="G44" s="2">
        <v>0.25414599999999998</v>
      </c>
      <c r="H44" s="2">
        <v>0</v>
      </c>
      <c r="I44" s="2">
        <v>0</v>
      </c>
      <c r="J44" s="2">
        <v>42.683193897999999</v>
      </c>
      <c r="K44" s="2">
        <v>2.4844110000000001</v>
      </c>
      <c r="L44" s="2">
        <v>4.9696200000000003E-2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1.2002709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f>E44+H44+J44+L44+N44+P44+R44+T44+V44</f>
        <v>43.933160997999998</v>
      </c>
      <c r="Y44" s="2">
        <v>2.5164</v>
      </c>
      <c r="Z44" s="2">
        <v>2.73</v>
      </c>
      <c r="AA44" s="2">
        <f>F44+I44+K44+M44+O44+Q44+S44+U44+W44</f>
        <v>2.4844110000000001</v>
      </c>
      <c r="AB44" s="30">
        <f>D44-C44</f>
        <v>568</v>
      </c>
    </row>
    <row r="45" spans="1:31" ht="15" customHeight="1" x14ac:dyDescent="0.2">
      <c r="A45" s="26">
        <v>39</v>
      </c>
      <c r="B45" s="31" t="s">
        <v>49</v>
      </c>
      <c r="C45" s="28">
        <v>43206</v>
      </c>
      <c r="D45" s="32">
        <v>43747</v>
      </c>
      <c r="E45" s="13">
        <v>0</v>
      </c>
      <c r="F45" s="13">
        <v>0</v>
      </c>
      <c r="G45" s="2">
        <v>5.5290000000000001E-3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0.1451972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f>E45+H45+J45+L45+N45+P45+R45+T45+V45</f>
        <v>0.1451972</v>
      </c>
      <c r="Y45" s="10">
        <v>0</v>
      </c>
      <c r="Z45" s="10">
        <v>0</v>
      </c>
      <c r="AA45" s="10">
        <v>0</v>
      </c>
      <c r="AB45" s="30">
        <f>D45-C45</f>
        <v>541</v>
      </c>
    </row>
    <row r="46" spans="1:31" ht="15" customHeight="1" x14ac:dyDescent="0.2">
      <c r="A46" s="26">
        <v>40</v>
      </c>
      <c r="B46" s="31" t="s">
        <v>50</v>
      </c>
      <c r="C46" s="28">
        <v>43369</v>
      </c>
      <c r="D46" s="28">
        <v>43755</v>
      </c>
      <c r="E46" s="13">
        <v>0</v>
      </c>
      <c r="F46" s="13">
        <v>0</v>
      </c>
      <c r="G46" s="3">
        <v>0.03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5.2269667000000002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f>E46+H46+J46+L46+N46+P46+R46+T46+V46</f>
        <v>5.2269667000000002</v>
      </c>
      <c r="Y46" s="2">
        <v>0</v>
      </c>
      <c r="Z46" s="2">
        <v>0</v>
      </c>
      <c r="AA46" s="2">
        <v>0</v>
      </c>
      <c r="AB46" s="30">
        <f>D46-C46</f>
        <v>386</v>
      </c>
    </row>
    <row r="47" spans="1:31" ht="15" customHeight="1" x14ac:dyDescent="0.2">
      <c r="A47" s="26">
        <v>41</v>
      </c>
      <c r="B47" s="31" t="s">
        <v>51</v>
      </c>
      <c r="C47" s="28">
        <v>43087</v>
      </c>
      <c r="D47" s="32">
        <v>43770</v>
      </c>
      <c r="E47" s="13">
        <v>0</v>
      </c>
      <c r="F47" s="13">
        <v>0</v>
      </c>
      <c r="G47" s="2">
        <v>2.83863E-2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1.0649999999999999</v>
      </c>
      <c r="O47" s="2">
        <v>3.567E-2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f>E47+H47+J47+L47+N47+P47+R47+T47+V47</f>
        <v>1.0649999999999999</v>
      </c>
      <c r="Y47" s="2">
        <v>6.5028000000000002E-2</v>
      </c>
      <c r="Z47" s="2">
        <v>6.4056299999999997E-2</v>
      </c>
      <c r="AA47" s="2">
        <f>F47+I47+K47+M47+O47+Q47+S47+U47+W47</f>
        <v>3.567E-2</v>
      </c>
      <c r="AB47" s="30">
        <f>D47-C47</f>
        <v>683</v>
      </c>
    </row>
    <row r="48" spans="1:31" s="15" customFormat="1" ht="15" customHeight="1" x14ac:dyDescent="0.2">
      <c r="A48" s="26">
        <v>42</v>
      </c>
      <c r="B48" s="31" t="s">
        <v>52</v>
      </c>
      <c r="C48" s="28">
        <v>43676</v>
      </c>
      <c r="D48" s="28">
        <v>43774</v>
      </c>
      <c r="E48" s="13">
        <v>0</v>
      </c>
      <c r="F48" s="13">
        <v>0</v>
      </c>
      <c r="G48" s="3" t="s">
        <v>195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0.54540999999999995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f>E48+H48+J48+L48+N48+P48+R48+T48+V48</f>
        <v>0.54540999999999995</v>
      </c>
      <c r="Y48" s="2">
        <v>0</v>
      </c>
      <c r="Z48" s="2">
        <v>0</v>
      </c>
      <c r="AA48" s="2">
        <v>0</v>
      </c>
      <c r="AB48" s="30">
        <f>D48-C48</f>
        <v>98</v>
      </c>
      <c r="AC48" s="5"/>
      <c r="AD48" s="5"/>
      <c r="AE48" s="5"/>
    </row>
    <row r="49" spans="1:28" ht="15" customHeight="1" x14ac:dyDescent="0.2">
      <c r="A49" s="26">
        <v>43</v>
      </c>
      <c r="B49" s="31" t="s">
        <v>53</v>
      </c>
      <c r="C49" s="28">
        <v>43285</v>
      </c>
      <c r="D49" s="28">
        <v>43774</v>
      </c>
      <c r="E49" s="13">
        <v>0</v>
      </c>
      <c r="F49" s="13">
        <v>0</v>
      </c>
      <c r="G49" s="3">
        <v>0.01</v>
      </c>
      <c r="H49" s="2">
        <v>0</v>
      </c>
      <c r="I49" s="2">
        <v>0</v>
      </c>
      <c r="J49" s="2">
        <v>182.3179476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f>E49+H49+J49+L49+N49+P49+R49+T49+V49</f>
        <v>182.3179476</v>
      </c>
      <c r="Y49" s="2">
        <v>0</v>
      </c>
      <c r="Z49" s="2">
        <v>0</v>
      </c>
      <c r="AA49" s="2">
        <v>0</v>
      </c>
      <c r="AB49" s="30">
        <f>D49-C49</f>
        <v>489</v>
      </c>
    </row>
    <row r="50" spans="1:28" ht="15" customHeight="1" x14ac:dyDescent="0.2">
      <c r="A50" s="26">
        <v>44</v>
      </c>
      <c r="B50" s="33" t="s">
        <v>54</v>
      </c>
      <c r="C50" s="28">
        <v>43404</v>
      </c>
      <c r="D50" s="28">
        <v>43774</v>
      </c>
      <c r="E50" s="13">
        <v>0</v>
      </c>
      <c r="F50" s="13">
        <v>0</v>
      </c>
      <c r="G50" s="2">
        <v>2.71372E-2</v>
      </c>
      <c r="H50" s="2">
        <v>0</v>
      </c>
      <c r="I50" s="2">
        <v>0</v>
      </c>
      <c r="J50" s="2">
        <v>6.1919683760000002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f>E50+H50+J50+L50+N50+P50+R50+T50+V50</f>
        <v>6.1919683760000002</v>
      </c>
      <c r="Y50" s="2">
        <v>0</v>
      </c>
      <c r="Z50" s="2">
        <v>0</v>
      </c>
      <c r="AA50" s="2">
        <v>0</v>
      </c>
      <c r="AB50" s="30">
        <f>D50-C50</f>
        <v>370</v>
      </c>
    </row>
    <row r="51" spans="1:28" ht="15" customHeight="1" x14ac:dyDescent="0.2">
      <c r="A51" s="26">
        <v>45</v>
      </c>
      <c r="B51" s="31" t="s">
        <v>55</v>
      </c>
      <c r="C51" s="28">
        <v>43124</v>
      </c>
      <c r="D51" s="32">
        <v>43775</v>
      </c>
      <c r="E51" s="13">
        <v>0</v>
      </c>
      <c r="F51" s="13">
        <v>0</v>
      </c>
      <c r="G51" s="2">
        <v>2.35E-2</v>
      </c>
      <c r="H51" s="2">
        <v>0</v>
      </c>
      <c r="I51" s="2">
        <v>0</v>
      </c>
      <c r="J51" s="2">
        <v>7.1169873999999994E-2</v>
      </c>
      <c r="K51" s="2">
        <v>0</v>
      </c>
      <c r="L51" s="2">
        <v>1.1141699999999999E-2</v>
      </c>
      <c r="M51" s="2">
        <v>0</v>
      </c>
      <c r="N51" s="2">
        <v>0</v>
      </c>
      <c r="O51" s="2">
        <v>0</v>
      </c>
      <c r="P51" s="2">
        <v>0.41816170000000003</v>
      </c>
      <c r="Q51" s="2">
        <v>0</v>
      </c>
      <c r="R51" s="2">
        <v>0.1199178</v>
      </c>
      <c r="S51" s="2">
        <v>0</v>
      </c>
      <c r="T51" s="2">
        <v>0</v>
      </c>
      <c r="U51" s="2">
        <v>0</v>
      </c>
      <c r="V51" s="2">
        <v>3.7475E-3</v>
      </c>
      <c r="W51" s="2">
        <v>3.7475E-3</v>
      </c>
      <c r="X51" s="2">
        <f>E51+H51+J51+L51+N51+P51+R51+T51+V51</f>
        <v>0.62413857399999995</v>
      </c>
      <c r="Y51" s="2">
        <v>2.6898399999999999E-2</v>
      </c>
      <c r="Z51" s="2">
        <v>2.35E-2</v>
      </c>
      <c r="AA51" s="10">
        <v>0</v>
      </c>
      <c r="AB51" s="30">
        <f>D51-C51</f>
        <v>651</v>
      </c>
    </row>
    <row r="52" spans="1:28" ht="15" customHeight="1" x14ac:dyDescent="0.2">
      <c r="A52" s="26">
        <v>46</v>
      </c>
      <c r="B52" s="33" t="s">
        <v>57</v>
      </c>
      <c r="C52" s="28">
        <v>43056</v>
      </c>
      <c r="D52" s="32">
        <v>43777</v>
      </c>
      <c r="E52" s="13">
        <v>0</v>
      </c>
      <c r="F52" s="13">
        <v>0</v>
      </c>
      <c r="G52" s="2">
        <v>0.16</v>
      </c>
      <c r="H52" s="2">
        <v>0.97</v>
      </c>
      <c r="I52" s="2">
        <v>0.7390873</v>
      </c>
      <c r="J52" s="2">
        <v>0</v>
      </c>
      <c r="K52" s="2">
        <v>0</v>
      </c>
      <c r="L52" s="2">
        <v>0.41544779999999998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2.4141667999999998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f>E52+H52+J52+L52+N52+P52+R52+T52+V52</f>
        <v>3.7996146</v>
      </c>
      <c r="Y52" s="2">
        <v>0.85380339999999999</v>
      </c>
      <c r="Z52" s="2">
        <v>0.89936680000000002</v>
      </c>
      <c r="AA52" s="35" t="s">
        <v>58</v>
      </c>
      <c r="AB52" s="30">
        <f>D52-C52</f>
        <v>721</v>
      </c>
    </row>
    <row r="53" spans="1:28" ht="15" customHeight="1" x14ac:dyDescent="0.2">
      <c r="A53" s="26">
        <v>47</v>
      </c>
      <c r="B53" s="33" t="s">
        <v>56</v>
      </c>
      <c r="C53" s="28">
        <v>43777</v>
      </c>
      <c r="D53" s="28">
        <v>43777</v>
      </c>
      <c r="E53" s="13">
        <v>0</v>
      </c>
      <c r="F53" s="13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35">
        <v>144.44</v>
      </c>
      <c r="Y53" s="2">
        <v>0</v>
      </c>
      <c r="Z53" s="2">
        <v>0</v>
      </c>
      <c r="AA53" s="2">
        <v>0</v>
      </c>
      <c r="AB53" s="30">
        <f>D53-C53</f>
        <v>0</v>
      </c>
    </row>
    <row r="54" spans="1:28" ht="15" customHeight="1" x14ac:dyDescent="0.2">
      <c r="A54" s="26">
        <v>48</v>
      </c>
      <c r="B54" s="33" t="s">
        <v>59</v>
      </c>
      <c r="C54" s="28">
        <v>43151</v>
      </c>
      <c r="D54" s="32">
        <v>43791</v>
      </c>
      <c r="E54" s="13">
        <v>0</v>
      </c>
      <c r="F54" s="13">
        <v>0</v>
      </c>
      <c r="G54" s="2">
        <v>2.5700000000000001E-2</v>
      </c>
      <c r="H54" s="2">
        <v>0</v>
      </c>
      <c r="I54" s="2">
        <v>0</v>
      </c>
      <c r="J54" s="2">
        <v>8.6104407999999992</v>
      </c>
      <c r="K54" s="2">
        <v>0.65949329999999995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f>E54+H54+J54+L54+N54+P54+R54+T54+V54</f>
        <v>8.6104407999999992</v>
      </c>
      <c r="Y54" s="2">
        <v>0.56930000000000003</v>
      </c>
      <c r="Z54" s="2">
        <v>0.69</v>
      </c>
      <c r="AA54" s="2">
        <f>F54+I54+K54+M54+O54+Q54+S54+U54+W54</f>
        <v>0.65949329999999995</v>
      </c>
      <c r="AB54" s="30">
        <f>D54-C54</f>
        <v>640</v>
      </c>
    </row>
    <row r="55" spans="1:28" ht="15" customHeight="1" x14ac:dyDescent="0.2">
      <c r="A55" s="26">
        <v>49</v>
      </c>
      <c r="B55" s="33" t="s">
        <v>60</v>
      </c>
      <c r="C55" s="28">
        <v>43795</v>
      </c>
      <c r="D55" s="28">
        <v>43795</v>
      </c>
      <c r="E55" s="13">
        <v>0</v>
      </c>
      <c r="F55" s="13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35">
        <v>3.41</v>
      </c>
      <c r="Y55" s="2">
        <v>0</v>
      </c>
      <c r="Z55" s="2">
        <v>0</v>
      </c>
      <c r="AA55" s="2">
        <v>0</v>
      </c>
      <c r="AB55" s="30">
        <f>D55-C55</f>
        <v>0</v>
      </c>
    </row>
    <row r="56" spans="1:28" ht="15" customHeight="1" x14ac:dyDescent="0.2">
      <c r="A56" s="26">
        <v>50</v>
      </c>
      <c r="B56" s="33" t="s">
        <v>61</v>
      </c>
      <c r="C56" s="28">
        <v>43795</v>
      </c>
      <c r="D56" s="28">
        <v>43795</v>
      </c>
      <c r="E56" s="13">
        <v>0</v>
      </c>
      <c r="F56" s="13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35">
        <v>44.85</v>
      </c>
      <c r="Y56" s="2">
        <v>0</v>
      </c>
      <c r="Z56" s="2">
        <v>0</v>
      </c>
      <c r="AA56" s="2">
        <v>0</v>
      </c>
      <c r="AB56" s="30">
        <f>D56-C56</f>
        <v>0</v>
      </c>
    </row>
    <row r="57" spans="1:28" ht="15" customHeight="1" x14ac:dyDescent="0.2">
      <c r="A57" s="26">
        <v>51</v>
      </c>
      <c r="B57" s="31" t="s">
        <v>62</v>
      </c>
      <c r="C57" s="28">
        <v>43322</v>
      </c>
      <c r="D57" s="28">
        <v>43798</v>
      </c>
      <c r="E57" s="13">
        <v>0</v>
      </c>
      <c r="F57" s="13">
        <v>0</v>
      </c>
      <c r="G57" s="3">
        <v>0.11</v>
      </c>
      <c r="H57" s="2">
        <v>0</v>
      </c>
      <c r="I57" s="2">
        <v>0</v>
      </c>
      <c r="J57" s="2">
        <v>0</v>
      </c>
      <c r="K57" s="2">
        <v>0</v>
      </c>
      <c r="L57" s="2">
        <v>0.61075679999999999</v>
      </c>
      <c r="M57" s="2">
        <v>0.1184357</v>
      </c>
      <c r="N57" s="2">
        <v>83.7953191</v>
      </c>
      <c r="O57" s="2">
        <v>0.111457</v>
      </c>
      <c r="P57" s="2">
        <v>0.19360910000000001</v>
      </c>
      <c r="Q57" s="2">
        <v>0</v>
      </c>
      <c r="R57" s="2">
        <v>0.56000000000000005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f>E57+H57+J57+L57+N57+P57+R57+T57+V57</f>
        <v>85.15968500000001</v>
      </c>
      <c r="Y57" s="2">
        <v>0.72499999999999998</v>
      </c>
      <c r="Z57" s="2">
        <v>0.27</v>
      </c>
      <c r="AA57" s="2">
        <f>F57+I57+K57+M57+O57+Q57+S57+U57+W57</f>
        <v>0.22989270000000001</v>
      </c>
      <c r="AB57" s="30">
        <f>D57-C57</f>
        <v>476</v>
      </c>
    </row>
    <row r="58" spans="1:28" ht="15" customHeight="1" x14ac:dyDescent="0.2">
      <c r="A58" s="26">
        <v>52</v>
      </c>
      <c r="B58" s="33" t="s">
        <v>63</v>
      </c>
      <c r="C58" s="28">
        <v>43623</v>
      </c>
      <c r="D58" s="28">
        <v>43816</v>
      </c>
      <c r="E58" s="13">
        <v>0</v>
      </c>
      <c r="F58" s="13">
        <v>0</v>
      </c>
      <c r="G58" s="3">
        <v>0.02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35">
        <v>2.17</v>
      </c>
      <c r="Y58" s="2">
        <v>0</v>
      </c>
      <c r="Z58" s="2">
        <v>0</v>
      </c>
      <c r="AA58" s="2">
        <v>0</v>
      </c>
      <c r="AB58" s="30">
        <f>D58-C58</f>
        <v>193</v>
      </c>
    </row>
    <row r="59" spans="1:28" ht="15" customHeight="1" x14ac:dyDescent="0.2">
      <c r="A59" s="26">
        <v>53</v>
      </c>
      <c r="B59" s="31" t="s">
        <v>65</v>
      </c>
      <c r="C59" s="28">
        <v>43089</v>
      </c>
      <c r="D59" s="32">
        <v>43817</v>
      </c>
      <c r="E59" s="13">
        <v>0</v>
      </c>
      <c r="F59" s="13">
        <v>0</v>
      </c>
      <c r="G59" s="2">
        <v>1.9807123</v>
      </c>
      <c r="H59" s="2">
        <v>5.5950629000000003</v>
      </c>
      <c r="I59" s="2">
        <v>5.5950629000000003</v>
      </c>
      <c r="J59" s="2">
        <v>0</v>
      </c>
      <c r="K59" s="2">
        <v>0</v>
      </c>
      <c r="L59" s="2">
        <v>0.67828630000000001</v>
      </c>
      <c r="M59" s="2">
        <v>0.67828630000000001</v>
      </c>
      <c r="N59" s="2">
        <v>0</v>
      </c>
      <c r="O59" s="2">
        <v>0</v>
      </c>
      <c r="P59" s="2">
        <v>0</v>
      </c>
      <c r="Q59" s="2">
        <v>0</v>
      </c>
      <c r="R59" s="2">
        <v>6.4092500000000001</v>
      </c>
      <c r="S59" s="2">
        <v>6.4092500000000001</v>
      </c>
      <c r="T59" s="2">
        <v>0</v>
      </c>
      <c r="U59" s="2">
        <v>0</v>
      </c>
      <c r="V59" s="2">
        <v>0</v>
      </c>
      <c r="W59" s="2">
        <v>0</v>
      </c>
      <c r="X59" s="2">
        <f>E59+H59+J59+L59+N59+P59+R59+T59+V59</f>
        <v>12.6825992</v>
      </c>
      <c r="Y59" s="2">
        <v>12.99</v>
      </c>
      <c r="Z59" s="35" t="s">
        <v>66</v>
      </c>
      <c r="AA59" s="2">
        <f>F59+I59+K59+M59+O59+Q59+S59+U59+W59</f>
        <v>12.6825992</v>
      </c>
      <c r="AB59" s="30">
        <f>D59-C59</f>
        <v>728</v>
      </c>
    </row>
    <row r="60" spans="1:28" ht="15" customHeight="1" x14ac:dyDescent="0.2">
      <c r="A60" s="26">
        <v>54</v>
      </c>
      <c r="B60" s="45" t="s">
        <v>64</v>
      </c>
      <c r="C60" s="28">
        <v>43817</v>
      </c>
      <c r="D60" s="28">
        <v>43817</v>
      </c>
      <c r="E60" s="13">
        <v>0</v>
      </c>
      <c r="F60" s="13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35">
        <v>12.28</v>
      </c>
      <c r="Y60" s="2">
        <v>0</v>
      </c>
      <c r="Z60" s="2">
        <v>0</v>
      </c>
      <c r="AA60" s="2">
        <v>0</v>
      </c>
      <c r="AB60" s="30">
        <f>D60-C60</f>
        <v>0</v>
      </c>
    </row>
    <row r="61" spans="1:28" ht="15" customHeight="1" x14ac:dyDescent="0.2">
      <c r="A61" s="26">
        <v>55</v>
      </c>
      <c r="B61" s="31" t="s">
        <v>67</v>
      </c>
      <c r="C61" s="28">
        <v>43081</v>
      </c>
      <c r="D61" s="32">
        <v>43817</v>
      </c>
      <c r="E61" s="13">
        <v>0</v>
      </c>
      <c r="F61" s="13">
        <v>0</v>
      </c>
      <c r="G61" s="2">
        <v>0.22</v>
      </c>
      <c r="H61" s="2">
        <v>0</v>
      </c>
      <c r="I61" s="2">
        <v>0</v>
      </c>
      <c r="J61" s="2">
        <v>139.6032395</v>
      </c>
      <c r="K61" s="2">
        <v>35.729999999999997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3.0839134000000001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f>E61+H61+J61+L61+N61+P61+R61+T61+V61</f>
        <v>142.6871529</v>
      </c>
      <c r="Y61" s="2">
        <v>35.880000000000003</v>
      </c>
      <c r="Z61" s="2">
        <v>35.92</v>
      </c>
      <c r="AA61" s="2">
        <f>F61+I61+K61+M61+O61+Q61+S61+U61+W61</f>
        <v>35.729999999999997</v>
      </c>
      <c r="AB61" s="30">
        <f>D61-C61</f>
        <v>736</v>
      </c>
    </row>
    <row r="62" spans="1:28" ht="15" customHeight="1" x14ac:dyDescent="0.2">
      <c r="A62" s="26">
        <v>56</v>
      </c>
      <c r="B62" s="31" t="s">
        <v>68</v>
      </c>
      <c r="C62" s="28">
        <v>43819</v>
      </c>
      <c r="D62" s="28">
        <v>43819</v>
      </c>
      <c r="E62" s="13">
        <v>0</v>
      </c>
      <c r="F62" s="13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35">
        <v>0.12</v>
      </c>
      <c r="Y62" s="2">
        <v>0</v>
      </c>
      <c r="Z62" s="10">
        <v>0</v>
      </c>
      <c r="AA62" s="2">
        <v>0</v>
      </c>
      <c r="AB62" s="30">
        <f>D62-C62</f>
        <v>0</v>
      </c>
    </row>
    <row r="63" spans="1:28" ht="15" customHeight="1" x14ac:dyDescent="0.2">
      <c r="A63" s="26">
        <v>57</v>
      </c>
      <c r="B63" s="31" t="s">
        <v>69</v>
      </c>
      <c r="C63" s="28">
        <v>43342</v>
      </c>
      <c r="D63" s="28">
        <v>43826</v>
      </c>
      <c r="E63" s="13">
        <v>0</v>
      </c>
      <c r="F63" s="13">
        <v>0</v>
      </c>
      <c r="G63" s="2">
        <v>2.12E-2</v>
      </c>
      <c r="H63" s="2">
        <v>0</v>
      </c>
      <c r="I63" s="2">
        <v>0</v>
      </c>
      <c r="J63" s="2">
        <v>1.0967511000000001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0.55101084499999997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f>E63+H63+J63+L63+N63+P63+R63+T63+V63</f>
        <v>1.6477619450000001</v>
      </c>
      <c r="Y63" s="2">
        <v>0</v>
      </c>
      <c r="Z63" s="2">
        <v>0</v>
      </c>
      <c r="AA63" s="2">
        <v>0</v>
      </c>
      <c r="AB63" s="30">
        <f>D63-C63</f>
        <v>484</v>
      </c>
    </row>
    <row r="64" spans="1:28" ht="15" customHeight="1" x14ac:dyDescent="0.2">
      <c r="A64" s="26">
        <v>58</v>
      </c>
      <c r="B64" s="31" t="s">
        <v>70</v>
      </c>
      <c r="C64" s="28">
        <v>43250</v>
      </c>
      <c r="D64" s="28">
        <v>43833</v>
      </c>
      <c r="E64" s="13">
        <v>0</v>
      </c>
      <c r="F64" s="13">
        <v>0</v>
      </c>
      <c r="G64" s="2">
        <v>4.2629300000000002E-2</v>
      </c>
      <c r="H64" s="2">
        <v>0</v>
      </c>
      <c r="I64" s="2">
        <v>0</v>
      </c>
      <c r="J64" s="2">
        <v>80.745291399999999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f>E64+H64+J64+L64+N64+P64+R64+T64+V64</f>
        <v>80.745291399999999</v>
      </c>
      <c r="Y64" s="2">
        <v>0</v>
      </c>
      <c r="Z64" s="2">
        <v>0</v>
      </c>
      <c r="AA64" s="2">
        <v>0</v>
      </c>
      <c r="AB64" s="30">
        <f>D64-C64</f>
        <v>583</v>
      </c>
    </row>
    <row r="65" spans="1:28" ht="15" customHeight="1" x14ac:dyDescent="0.2">
      <c r="A65" s="26">
        <v>59</v>
      </c>
      <c r="B65" s="31" t="s">
        <v>71</v>
      </c>
      <c r="C65" s="28">
        <v>43685</v>
      </c>
      <c r="D65" s="28">
        <v>43837</v>
      </c>
      <c r="E65" s="13">
        <v>0</v>
      </c>
      <c r="F65" s="13">
        <v>0</v>
      </c>
      <c r="G65" s="2">
        <v>6.2938999999999995E-2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153.42184130000001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f>E65+H65+J65+L65+N65+P65+R65+T65+V65</f>
        <v>153.42184130000001</v>
      </c>
      <c r="Y65" s="2">
        <v>0</v>
      </c>
      <c r="Z65" s="2">
        <v>0</v>
      </c>
      <c r="AA65" s="2">
        <v>0</v>
      </c>
      <c r="AB65" s="30">
        <f>D65-C65</f>
        <v>152</v>
      </c>
    </row>
    <row r="66" spans="1:28" ht="15" customHeight="1" x14ac:dyDescent="0.2">
      <c r="A66" s="26">
        <v>60</v>
      </c>
      <c r="B66" s="31" t="s">
        <v>72</v>
      </c>
      <c r="C66" s="28">
        <v>43712</v>
      </c>
      <c r="D66" s="28">
        <v>43838</v>
      </c>
      <c r="E66" s="13">
        <v>0</v>
      </c>
      <c r="F66" s="13">
        <v>0</v>
      </c>
      <c r="G66" s="3">
        <v>0.28000000000000003</v>
      </c>
      <c r="H66" s="2">
        <v>0</v>
      </c>
      <c r="I66" s="2">
        <v>0</v>
      </c>
      <c r="J66" s="2">
        <v>191.7</v>
      </c>
      <c r="K66" s="2">
        <v>70</v>
      </c>
      <c r="L66" s="2">
        <v>0</v>
      </c>
      <c r="M66" s="2">
        <v>0</v>
      </c>
      <c r="N66" s="2">
        <v>0</v>
      </c>
      <c r="O66" s="2">
        <v>0</v>
      </c>
      <c r="P66" s="2">
        <v>4.29</v>
      </c>
      <c r="Q66" s="2">
        <v>3.96</v>
      </c>
      <c r="R66" s="2">
        <v>0.76</v>
      </c>
      <c r="S66" s="2">
        <v>0.76</v>
      </c>
      <c r="T66" s="2">
        <v>0</v>
      </c>
      <c r="U66" s="2">
        <v>0</v>
      </c>
      <c r="V66" s="2">
        <v>0</v>
      </c>
      <c r="W66" s="2">
        <v>0</v>
      </c>
      <c r="X66" s="2">
        <f>E66+H66+J66+L66+N66+P66+R66+T66+V66</f>
        <v>196.74999999999997</v>
      </c>
      <c r="Y66" s="2">
        <v>134.0743263</v>
      </c>
      <c r="Z66" s="2">
        <v>75</v>
      </c>
      <c r="AA66" s="2">
        <f>F66+I66+K66+M66+O66+Q66+S66+U66+W66</f>
        <v>74.72</v>
      </c>
      <c r="AB66" s="30">
        <f>D66-C66</f>
        <v>126</v>
      </c>
    </row>
    <row r="67" spans="1:28" ht="15" customHeight="1" x14ac:dyDescent="0.2">
      <c r="A67" s="26">
        <v>61</v>
      </c>
      <c r="B67" s="31" t="s">
        <v>73</v>
      </c>
      <c r="C67" s="28">
        <v>43472</v>
      </c>
      <c r="D67" s="28">
        <v>43838</v>
      </c>
      <c r="E67" s="13">
        <v>0</v>
      </c>
      <c r="F67" s="13">
        <v>0</v>
      </c>
      <c r="G67" s="2">
        <v>0.16465940000000001</v>
      </c>
      <c r="H67" s="2">
        <v>0</v>
      </c>
      <c r="I67" s="2">
        <v>0</v>
      </c>
      <c r="J67" s="2">
        <v>221.84</v>
      </c>
      <c r="K67" s="2">
        <v>0.58384060000000004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f>E67+H67+J67+L67+N67+P67+R67+T67+V67</f>
        <v>221.84</v>
      </c>
      <c r="Y67" s="2">
        <v>0.67500000000000004</v>
      </c>
      <c r="Z67" s="2">
        <v>0.74850000000000005</v>
      </c>
      <c r="AA67" s="35" t="s">
        <v>74</v>
      </c>
      <c r="AB67" s="30">
        <f>D67-C67</f>
        <v>366</v>
      </c>
    </row>
    <row r="68" spans="1:28" ht="15" customHeight="1" x14ac:dyDescent="0.2">
      <c r="A68" s="26">
        <v>62</v>
      </c>
      <c r="B68" s="31" t="s">
        <v>75</v>
      </c>
      <c r="C68" s="28">
        <v>43802</v>
      </c>
      <c r="D68" s="28">
        <v>43840</v>
      </c>
      <c r="E68" s="13">
        <v>0</v>
      </c>
      <c r="F68" s="13">
        <v>0</v>
      </c>
      <c r="G68" s="2">
        <v>1.8982499999999999E-2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0.23968590000000001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f>E68+H68+J68+L68+N68+P68+R68+T68+V68</f>
        <v>0.23968590000000001</v>
      </c>
      <c r="Y68" s="2">
        <v>0</v>
      </c>
      <c r="Z68" s="2">
        <v>0</v>
      </c>
      <c r="AA68" s="2">
        <v>0</v>
      </c>
      <c r="AB68" s="30">
        <f>D68-C68</f>
        <v>38</v>
      </c>
    </row>
    <row r="69" spans="1:28" ht="15" customHeight="1" x14ac:dyDescent="0.2">
      <c r="A69" s="26">
        <v>63</v>
      </c>
      <c r="B69" s="31" t="s">
        <v>76</v>
      </c>
      <c r="C69" s="28">
        <v>43654</v>
      </c>
      <c r="D69" s="28">
        <v>43857</v>
      </c>
      <c r="E69" s="13">
        <v>0</v>
      </c>
      <c r="F69" s="13">
        <v>0</v>
      </c>
      <c r="G69" s="2">
        <v>6.2938999999999995E-2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f>E69+H69+J69+L69+N69+P69+R69+T69+V69</f>
        <v>0</v>
      </c>
      <c r="Y69" s="2">
        <v>0</v>
      </c>
      <c r="Z69" s="2">
        <v>0</v>
      </c>
      <c r="AA69" s="2">
        <v>0</v>
      </c>
      <c r="AB69" s="30">
        <f>D69-C69</f>
        <v>203</v>
      </c>
    </row>
    <row r="70" spans="1:28" ht="15" customHeight="1" x14ac:dyDescent="0.2">
      <c r="A70" s="26">
        <v>64</v>
      </c>
      <c r="B70" s="31" t="s">
        <v>77</v>
      </c>
      <c r="C70" s="28">
        <v>43784</v>
      </c>
      <c r="D70" s="28">
        <v>43861</v>
      </c>
      <c r="E70" s="13">
        <v>0</v>
      </c>
      <c r="F70" s="13">
        <v>0</v>
      </c>
      <c r="G70" s="2">
        <v>4.4898685000000001E-2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0.41954716900000005</v>
      </c>
      <c r="S70" s="2">
        <v>0.06</v>
      </c>
      <c r="T70" s="2">
        <v>0</v>
      </c>
      <c r="U70" s="2">
        <v>0</v>
      </c>
      <c r="V70" s="2">
        <v>0</v>
      </c>
      <c r="W70" s="2">
        <v>0</v>
      </c>
      <c r="X70" s="2">
        <f>E70+H70+J70+L70+N70+P70+R70+T70+V70</f>
        <v>0.41954716900000005</v>
      </c>
      <c r="Y70" s="2">
        <v>0.10676168500000001</v>
      </c>
      <c r="Z70" s="2">
        <v>0.11</v>
      </c>
      <c r="AA70" s="2">
        <f>F70+I70+K70+M70+O70+Q70+S70+U70+W70</f>
        <v>0.06</v>
      </c>
      <c r="AB70" s="30">
        <f>D70-C70</f>
        <v>77</v>
      </c>
    </row>
    <row r="71" spans="1:28" ht="15" customHeight="1" x14ac:dyDescent="0.2">
      <c r="A71" s="26">
        <v>65</v>
      </c>
      <c r="B71" s="31" t="s">
        <v>78</v>
      </c>
      <c r="C71" s="28">
        <v>43637</v>
      </c>
      <c r="D71" s="28">
        <v>43864</v>
      </c>
      <c r="E71" s="13">
        <v>0</v>
      </c>
      <c r="F71" s="13">
        <v>0</v>
      </c>
      <c r="G71" s="2">
        <v>1.1011E-2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0.68939300000000003</v>
      </c>
      <c r="O71" s="2">
        <v>0</v>
      </c>
      <c r="P71" s="2">
        <v>1.1360000000000001E-3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f>E71+H71+J71+L71+N71+P71+R71+T71+V71</f>
        <v>0.69052900000000006</v>
      </c>
      <c r="Y71" s="10">
        <v>0</v>
      </c>
      <c r="Z71" s="10">
        <v>0</v>
      </c>
      <c r="AA71" s="2">
        <v>0</v>
      </c>
      <c r="AB71" s="30">
        <f>D71-C71</f>
        <v>227</v>
      </c>
    </row>
    <row r="72" spans="1:28" ht="15" customHeight="1" x14ac:dyDescent="0.2">
      <c r="A72" s="26">
        <v>66</v>
      </c>
      <c r="B72" s="31" t="s">
        <v>79</v>
      </c>
      <c r="C72" s="28">
        <v>43516</v>
      </c>
      <c r="D72" s="28">
        <v>43864</v>
      </c>
      <c r="E72" s="13">
        <v>0</v>
      </c>
      <c r="F72" s="13">
        <v>0</v>
      </c>
      <c r="G72" s="2">
        <v>1.41447E-2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0.86954491300000003</v>
      </c>
      <c r="O72" s="2">
        <v>0</v>
      </c>
      <c r="P72" s="2">
        <v>0</v>
      </c>
      <c r="Q72" s="2">
        <v>0</v>
      </c>
      <c r="R72" s="2">
        <v>7.6208476000000003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f>E72+H72+J72+L72+N72+P72+R72+T72+V72</f>
        <v>8.4903925129999998</v>
      </c>
      <c r="Y72" s="2">
        <v>0</v>
      </c>
      <c r="Z72" s="2">
        <v>0</v>
      </c>
      <c r="AA72" s="2">
        <v>0</v>
      </c>
      <c r="AB72" s="30">
        <f>D72-C72</f>
        <v>348</v>
      </c>
    </row>
    <row r="73" spans="1:28" ht="15" customHeight="1" x14ac:dyDescent="0.2">
      <c r="A73" s="26">
        <v>67</v>
      </c>
      <c r="B73" s="31" t="s">
        <v>80</v>
      </c>
      <c r="C73" s="28">
        <v>43179</v>
      </c>
      <c r="D73" s="32">
        <v>43868</v>
      </c>
      <c r="E73" s="13">
        <v>0</v>
      </c>
      <c r="F73" s="13">
        <v>0</v>
      </c>
      <c r="G73" s="2">
        <v>9.8400000000000007E-4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16.7976557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f>E73+H73+J73+L73+N73+P73+R73+T73+V73</f>
        <v>16.7976557</v>
      </c>
      <c r="Y73" s="10">
        <v>0</v>
      </c>
      <c r="Z73" s="10">
        <v>0</v>
      </c>
      <c r="AA73" s="2">
        <v>0</v>
      </c>
      <c r="AB73" s="30">
        <f>D73-C73</f>
        <v>689</v>
      </c>
    </row>
    <row r="74" spans="1:28" ht="15" customHeight="1" x14ac:dyDescent="0.2">
      <c r="A74" s="26">
        <v>68</v>
      </c>
      <c r="B74" s="31" t="s">
        <v>174</v>
      </c>
      <c r="C74" s="28">
        <v>43698</v>
      </c>
      <c r="D74" s="28">
        <v>43872</v>
      </c>
      <c r="E74" s="13">
        <v>0.64</v>
      </c>
      <c r="F74" s="13" t="s">
        <v>175</v>
      </c>
      <c r="G74" s="2">
        <v>1.00082E-2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21.32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f>E74+H74+J74+L74+N74+P74+R74+T74+V74</f>
        <v>21.96</v>
      </c>
      <c r="Y74" s="2">
        <v>0.63539999999999996</v>
      </c>
      <c r="Z74" s="35" t="s">
        <v>81</v>
      </c>
      <c r="AA74" s="35" t="s">
        <v>81</v>
      </c>
      <c r="AB74" s="30">
        <f>D74-C74</f>
        <v>174</v>
      </c>
    </row>
    <row r="75" spans="1:28" ht="15" customHeight="1" x14ac:dyDescent="0.2">
      <c r="A75" s="26">
        <v>69</v>
      </c>
      <c r="B75" s="31" t="s">
        <v>82</v>
      </c>
      <c r="C75" s="28">
        <v>43081</v>
      </c>
      <c r="D75" s="32">
        <v>43873</v>
      </c>
      <c r="E75" s="13">
        <v>0</v>
      </c>
      <c r="F75" s="13">
        <v>0</v>
      </c>
      <c r="G75" s="3">
        <v>0.06</v>
      </c>
      <c r="H75" s="2">
        <v>0</v>
      </c>
      <c r="I75" s="2">
        <v>0</v>
      </c>
      <c r="J75" s="2">
        <v>97.157336000000001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f>E75+H75+J75+L75+N75+P75+R75+T75+V75</f>
        <v>97.157336000000001</v>
      </c>
      <c r="Y75" s="2">
        <v>0.03</v>
      </c>
      <c r="Z75" s="2">
        <v>6.1726499999999997E-2</v>
      </c>
      <c r="AA75" s="2">
        <v>0</v>
      </c>
      <c r="AB75" s="30">
        <f>D75-C75</f>
        <v>792</v>
      </c>
    </row>
    <row r="76" spans="1:28" ht="15" customHeight="1" x14ac:dyDescent="0.2">
      <c r="A76" s="26">
        <v>70</v>
      </c>
      <c r="B76" s="31" t="s">
        <v>83</v>
      </c>
      <c r="C76" s="28">
        <v>43684</v>
      </c>
      <c r="D76" s="28">
        <v>43888</v>
      </c>
      <c r="E76" s="13">
        <v>0</v>
      </c>
      <c r="F76" s="13">
        <v>0</v>
      </c>
      <c r="G76" s="3">
        <v>0.04</v>
      </c>
      <c r="H76" s="2">
        <v>0</v>
      </c>
      <c r="I76" s="2">
        <v>0</v>
      </c>
      <c r="J76" s="2">
        <v>71.08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f>E76+H76+J76+L76+N76+P76+R76+T76+V76</f>
        <v>71.08</v>
      </c>
      <c r="Y76" s="2">
        <v>0</v>
      </c>
      <c r="Z76" s="2">
        <v>0</v>
      </c>
      <c r="AA76" s="2">
        <v>0</v>
      </c>
      <c r="AB76" s="30">
        <f>D76-C76</f>
        <v>204</v>
      </c>
    </row>
    <row r="77" spans="1:28" ht="15" customHeight="1" x14ac:dyDescent="0.2">
      <c r="A77" s="26">
        <v>71</v>
      </c>
      <c r="B77" s="31" t="s">
        <v>84</v>
      </c>
      <c r="C77" s="28">
        <v>43570</v>
      </c>
      <c r="D77" s="28">
        <v>43909</v>
      </c>
      <c r="E77" s="13">
        <v>0</v>
      </c>
      <c r="F77" s="13">
        <v>0</v>
      </c>
      <c r="G77" s="2">
        <v>0.1029125</v>
      </c>
      <c r="H77" s="2">
        <v>0</v>
      </c>
      <c r="I77" s="2">
        <v>0</v>
      </c>
      <c r="J77" s="2">
        <v>32.869999999999997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f>E77+H77+J77+L77+N77+P77+R77+T77+V77</f>
        <v>32.869999999999997</v>
      </c>
      <c r="Y77" s="2">
        <v>0</v>
      </c>
      <c r="Z77" s="2">
        <v>0</v>
      </c>
      <c r="AA77" s="2">
        <v>0</v>
      </c>
      <c r="AB77" s="30">
        <f>D77-C77</f>
        <v>339</v>
      </c>
    </row>
    <row r="78" spans="1:28" ht="15" customHeight="1" x14ac:dyDescent="0.2">
      <c r="A78" s="26">
        <v>72</v>
      </c>
      <c r="B78" s="45" t="s">
        <v>85</v>
      </c>
      <c r="C78" s="28">
        <v>43795</v>
      </c>
      <c r="D78" s="28">
        <v>43951</v>
      </c>
      <c r="E78" s="13">
        <v>0</v>
      </c>
      <c r="F78" s="13">
        <v>0</v>
      </c>
      <c r="G78" s="3">
        <v>0.04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2.2999999999999998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f>E78+H78+J78+L78+N78+P78+R78+T78+V78</f>
        <v>2.2999999999999998</v>
      </c>
      <c r="Y78" s="2">
        <v>0</v>
      </c>
      <c r="Z78" s="2">
        <v>0</v>
      </c>
      <c r="AA78" s="2">
        <v>0</v>
      </c>
      <c r="AB78" s="30">
        <f>D78-C78</f>
        <v>156</v>
      </c>
    </row>
    <row r="79" spans="1:28" ht="15" customHeight="1" x14ac:dyDescent="0.2">
      <c r="A79" s="26">
        <v>73</v>
      </c>
      <c r="B79" s="31" t="s">
        <v>86</v>
      </c>
      <c r="C79" s="28">
        <v>43363</v>
      </c>
      <c r="D79" s="28">
        <v>43956</v>
      </c>
      <c r="E79" s="13">
        <v>0</v>
      </c>
      <c r="F79" s="13">
        <v>0</v>
      </c>
      <c r="G79" s="3">
        <v>2.2999999999999998</v>
      </c>
      <c r="H79" s="2">
        <v>0</v>
      </c>
      <c r="I79" s="2">
        <v>0</v>
      </c>
      <c r="J79" s="2">
        <v>1.4414568999999999</v>
      </c>
      <c r="K79" s="2">
        <v>1.4414568999999999</v>
      </c>
      <c r="L79" s="2">
        <v>0</v>
      </c>
      <c r="M79" s="2">
        <v>0</v>
      </c>
      <c r="N79" s="2">
        <v>6.8385756999999998</v>
      </c>
      <c r="O79" s="2">
        <v>6.8385756999999998</v>
      </c>
      <c r="P79" s="2">
        <v>2.8</v>
      </c>
      <c r="Q79" s="2">
        <v>2.8</v>
      </c>
      <c r="R79" s="2">
        <v>16.12</v>
      </c>
      <c r="S79" s="2">
        <v>16.12</v>
      </c>
      <c r="T79" s="2">
        <v>0</v>
      </c>
      <c r="U79" s="2">
        <v>0</v>
      </c>
      <c r="V79" s="2">
        <v>0</v>
      </c>
      <c r="W79" s="2">
        <v>0</v>
      </c>
      <c r="X79" s="2">
        <f>E79+H79+J79+L79+N79+P79+R79+T79+V79</f>
        <v>27.2000326</v>
      </c>
      <c r="Y79" s="2">
        <v>11.518463300000001</v>
      </c>
      <c r="Z79" s="2">
        <v>29.47</v>
      </c>
      <c r="AA79" s="2">
        <f>F79+I79+K79+M79+O79+Q79+S79+U79+W79</f>
        <v>27.2000326</v>
      </c>
      <c r="AB79" s="30">
        <f>D79-C79</f>
        <v>593</v>
      </c>
    </row>
    <row r="80" spans="1:28" ht="15" customHeight="1" x14ac:dyDescent="0.2">
      <c r="A80" s="26">
        <v>74</v>
      </c>
      <c r="B80" s="31" t="s">
        <v>87</v>
      </c>
      <c r="C80" s="28">
        <v>43369</v>
      </c>
      <c r="D80" s="28">
        <v>43956</v>
      </c>
      <c r="E80" s="13">
        <v>0</v>
      </c>
      <c r="F80" s="13">
        <v>0</v>
      </c>
      <c r="G80" s="2">
        <v>0.50631340000000002</v>
      </c>
      <c r="H80" s="2">
        <v>3.8471499999999999E-2</v>
      </c>
      <c r="I80" s="2">
        <v>3.8471499999999999E-2</v>
      </c>
      <c r="J80" s="2">
        <v>0</v>
      </c>
      <c r="K80" s="2">
        <v>0</v>
      </c>
      <c r="L80" s="2">
        <v>8.6460700000000001E-2</v>
      </c>
      <c r="M80" s="2">
        <v>8.6460700000000001E-2</v>
      </c>
      <c r="N80" s="2">
        <v>11.57</v>
      </c>
      <c r="O80" s="2">
        <v>1.0003599999999999</v>
      </c>
      <c r="P80" s="2">
        <v>0</v>
      </c>
      <c r="Q80" s="2">
        <v>0</v>
      </c>
      <c r="R80" s="2">
        <v>5.87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f>E80+H80+J80+L80+N80+P80+R80+T80+V80</f>
        <v>17.564932200000001</v>
      </c>
      <c r="Y80" s="2">
        <v>1.9664999999999999</v>
      </c>
      <c r="Z80" s="2">
        <v>1.6316056649999999</v>
      </c>
      <c r="AA80" s="2">
        <f>F80+I80+K80+M80+O80+Q80+S80+U80+W80</f>
        <v>1.1252921999999999</v>
      </c>
      <c r="AB80" s="30">
        <f>D80-C80</f>
        <v>587</v>
      </c>
    </row>
    <row r="81" spans="1:28" ht="15" customHeight="1" x14ac:dyDescent="0.2">
      <c r="A81" s="26">
        <v>75</v>
      </c>
      <c r="B81" s="31" t="s">
        <v>88</v>
      </c>
      <c r="C81" s="28">
        <v>43616</v>
      </c>
      <c r="D81" s="28">
        <v>43969</v>
      </c>
      <c r="E81" s="13">
        <v>0</v>
      </c>
      <c r="F81" s="13">
        <v>0</v>
      </c>
      <c r="G81" s="2">
        <v>1.6000401</v>
      </c>
      <c r="H81" s="2">
        <v>0</v>
      </c>
      <c r="I81" s="2">
        <v>0</v>
      </c>
      <c r="J81" s="2">
        <v>128.023157752</v>
      </c>
      <c r="K81" s="2">
        <v>16.858624477999999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23.7612703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f>E81+H81+J81+L81+N81+P81+R81+T81+V81</f>
        <v>151.78442805200001</v>
      </c>
      <c r="Y81" s="2">
        <v>18.458664599999999</v>
      </c>
      <c r="Z81" s="2">
        <v>18.458664599999999</v>
      </c>
      <c r="AA81" s="2">
        <f>F81+I81+K81+M81+O81+Q81+S81+U81+W81</f>
        <v>16.858624477999999</v>
      </c>
      <c r="AB81" s="30">
        <f>D81-C81</f>
        <v>353</v>
      </c>
    </row>
    <row r="82" spans="1:28" ht="15" customHeight="1" x14ac:dyDescent="0.2">
      <c r="A82" s="26">
        <v>76</v>
      </c>
      <c r="B82" s="33" t="s">
        <v>89</v>
      </c>
      <c r="C82" s="28">
        <v>43977</v>
      </c>
      <c r="D82" s="28">
        <v>43977</v>
      </c>
      <c r="E82" s="13">
        <v>0</v>
      </c>
      <c r="F82" s="13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 t="s">
        <v>22</v>
      </c>
      <c r="Y82" s="2">
        <v>0</v>
      </c>
      <c r="Z82" s="2">
        <v>0</v>
      </c>
      <c r="AA82" s="2" t="s">
        <v>164</v>
      </c>
      <c r="AB82" s="30">
        <f>D82-C82</f>
        <v>0</v>
      </c>
    </row>
    <row r="83" spans="1:28" ht="15" customHeight="1" x14ac:dyDescent="0.2">
      <c r="A83" s="26">
        <v>77</v>
      </c>
      <c r="B83" s="31" t="s">
        <v>90</v>
      </c>
      <c r="C83" s="28">
        <v>43803</v>
      </c>
      <c r="D83" s="28">
        <v>43979</v>
      </c>
      <c r="E83" s="13">
        <v>0</v>
      </c>
      <c r="F83" s="13">
        <v>0</v>
      </c>
      <c r="G83" s="2">
        <v>0.1386984</v>
      </c>
      <c r="H83" s="2">
        <v>0</v>
      </c>
      <c r="I83" s="2">
        <v>0</v>
      </c>
      <c r="J83" s="2">
        <v>8.9926025000000003</v>
      </c>
      <c r="K83" s="2">
        <v>0</v>
      </c>
      <c r="L83" s="2">
        <v>0.3144498</v>
      </c>
      <c r="M83" s="2">
        <v>0</v>
      </c>
      <c r="N83" s="2">
        <v>4.5385743999999999</v>
      </c>
      <c r="O83" s="2">
        <v>0</v>
      </c>
      <c r="P83" s="2">
        <v>3.22</v>
      </c>
      <c r="Q83" s="2">
        <v>0</v>
      </c>
      <c r="R83" s="2">
        <v>23.55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f>E83+H83+J83+L83+N83+P83+R83+T83+V83</f>
        <v>40.6156267</v>
      </c>
      <c r="Y83" s="2">
        <v>8.8999999999999996E-2</v>
      </c>
      <c r="Z83" s="2">
        <v>9.6000000000000002E-2</v>
      </c>
      <c r="AA83" s="2">
        <v>0</v>
      </c>
      <c r="AB83" s="30">
        <f>D83-C83</f>
        <v>176</v>
      </c>
    </row>
    <row r="84" spans="1:28" ht="15" customHeight="1" x14ac:dyDescent="0.2">
      <c r="A84" s="26">
        <v>78</v>
      </c>
      <c r="B84" s="33" t="s">
        <v>92</v>
      </c>
      <c r="C84" s="28">
        <v>43306</v>
      </c>
      <c r="D84" s="28">
        <v>43980</v>
      </c>
      <c r="E84" s="13">
        <v>0</v>
      </c>
      <c r="F84" s="13">
        <v>0</v>
      </c>
      <c r="G84" s="2">
        <v>0.1242045</v>
      </c>
      <c r="H84" s="2">
        <v>0</v>
      </c>
      <c r="I84" s="2">
        <v>0</v>
      </c>
      <c r="J84" s="2">
        <v>14.147387500000001</v>
      </c>
      <c r="K84" s="2">
        <v>0.37667400000000001</v>
      </c>
      <c r="L84" s="2">
        <v>0</v>
      </c>
      <c r="M84" s="2">
        <v>0</v>
      </c>
      <c r="N84" s="2">
        <v>0</v>
      </c>
      <c r="O84" s="2">
        <v>0</v>
      </c>
      <c r="P84" s="2">
        <v>5.0742761999999999</v>
      </c>
      <c r="Q84" s="2">
        <v>0</v>
      </c>
      <c r="R84" s="2">
        <v>0.11457879999999999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f>E84+H84+J84+L84+N84+P84+R84+T84+V84</f>
        <v>19.336242500000001</v>
      </c>
      <c r="Y84" s="2">
        <v>0.58112180000000002</v>
      </c>
      <c r="Z84" s="2">
        <v>0.49560729999999997</v>
      </c>
      <c r="AA84" s="2">
        <f>F84+I84+K84+M84+O84+Q84+S84+U84+W84</f>
        <v>0.37667400000000001</v>
      </c>
      <c r="AB84" s="30">
        <f>D84-C84</f>
        <v>674</v>
      </c>
    </row>
    <row r="85" spans="1:28" ht="15" customHeight="1" x14ac:dyDescent="0.2">
      <c r="A85" s="26">
        <v>79</v>
      </c>
      <c r="B85" s="31" t="s">
        <v>91</v>
      </c>
      <c r="C85" s="28">
        <v>43389</v>
      </c>
      <c r="D85" s="28">
        <v>43980</v>
      </c>
      <c r="E85" s="13">
        <v>0</v>
      </c>
      <c r="F85" s="13">
        <v>0</v>
      </c>
      <c r="G85" s="3">
        <v>0.21</v>
      </c>
      <c r="H85" s="2">
        <v>0</v>
      </c>
      <c r="I85" s="2">
        <v>0</v>
      </c>
      <c r="J85" s="2">
        <v>1.8579055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7.4220034000000004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f>E85+H85+J85+L85+N85+P85+R85+T85+V85</f>
        <v>9.2799089000000006</v>
      </c>
      <c r="Y85" s="2">
        <v>0.58552000000000004</v>
      </c>
      <c r="Z85" s="2">
        <v>0.1191869</v>
      </c>
      <c r="AA85" s="2">
        <v>0</v>
      </c>
      <c r="AB85" s="30">
        <f>D85-C85</f>
        <v>591</v>
      </c>
    </row>
    <row r="86" spans="1:28" ht="15" customHeight="1" x14ac:dyDescent="0.2">
      <c r="A86" s="26">
        <v>80</v>
      </c>
      <c r="B86" s="31" t="s">
        <v>93</v>
      </c>
      <c r="C86" s="28">
        <v>43301</v>
      </c>
      <c r="D86" s="28">
        <v>43999</v>
      </c>
      <c r="E86" s="13">
        <v>0</v>
      </c>
      <c r="F86" s="13">
        <v>0</v>
      </c>
      <c r="G86" s="2">
        <v>0.106987</v>
      </c>
      <c r="H86" s="2">
        <v>0</v>
      </c>
      <c r="I86" s="2">
        <v>0</v>
      </c>
      <c r="J86" s="2">
        <v>191.34033489999999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77.997877299999999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f>E86+H86+J86+L86+N86+P86+R86+T86+V86</f>
        <v>269.33821219999999</v>
      </c>
      <c r="Y86" s="2">
        <v>0</v>
      </c>
      <c r="Z86" s="2">
        <v>0</v>
      </c>
      <c r="AA86" s="2">
        <v>0</v>
      </c>
      <c r="AB86" s="30">
        <f>D86-C86</f>
        <v>698</v>
      </c>
    </row>
    <row r="87" spans="1:28" ht="15" customHeight="1" x14ac:dyDescent="0.2">
      <c r="A87" s="26">
        <v>81</v>
      </c>
      <c r="B87" s="33" t="s">
        <v>94</v>
      </c>
      <c r="C87" s="28">
        <v>43662</v>
      </c>
      <c r="D87" s="28">
        <v>44004</v>
      </c>
      <c r="E87" s="13">
        <v>0</v>
      </c>
      <c r="F87" s="13">
        <v>0</v>
      </c>
      <c r="G87" s="2">
        <v>2.64</v>
      </c>
      <c r="H87" s="2">
        <v>0</v>
      </c>
      <c r="I87" s="2">
        <v>0</v>
      </c>
      <c r="J87" s="2">
        <v>508.2536829</v>
      </c>
      <c r="K87" s="2">
        <v>48.82</v>
      </c>
      <c r="L87" s="2">
        <v>0</v>
      </c>
      <c r="M87" s="2">
        <v>0</v>
      </c>
      <c r="N87" s="2">
        <v>0.122724</v>
      </c>
      <c r="O87" s="2">
        <v>0</v>
      </c>
      <c r="P87" s="2">
        <v>3.1004192000000002</v>
      </c>
      <c r="Q87" s="2">
        <v>0.25</v>
      </c>
      <c r="R87" s="2">
        <v>1.5772446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f>E87+H87+J87+L87+N87+P87+R87+T87+V87</f>
        <v>513.05407070000001</v>
      </c>
      <c r="Y87" s="2">
        <v>34.227499999999999</v>
      </c>
      <c r="Z87" s="2">
        <v>51.7</v>
      </c>
      <c r="AA87" s="2">
        <f>F87+I87+K87+M87+O87+Q87+S87+U87+W87</f>
        <v>49.07</v>
      </c>
      <c r="AB87" s="30">
        <f>D87-C87</f>
        <v>342</v>
      </c>
    </row>
    <row r="88" spans="1:28" ht="15" customHeight="1" x14ac:dyDescent="0.2">
      <c r="A88" s="26">
        <v>82</v>
      </c>
      <c r="B88" s="31" t="s">
        <v>95</v>
      </c>
      <c r="C88" s="28">
        <v>44006</v>
      </c>
      <c r="D88" s="28">
        <v>44006</v>
      </c>
      <c r="E88" s="13">
        <v>0</v>
      </c>
      <c r="F88" s="13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35">
        <v>48.16</v>
      </c>
      <c r="Y88" s="2">
        <v>0</v>
      </c>
      <c r="Z88" s="2">
        <v>0</v>
      </c>
      <c r="AA88" s="2">
        <v>0</v>
      </c>
      <c r="AB88" s="30">
        <f>D88-C88</f>
        <v>0</v>
      </c>
    </row>
    <row r="89" spans="1:28" ht="15" customHeight="1" x14ac:dyDescent="0.2">
      <c r="A89" s="26">
        <v>83</v>
      </c>
      <c r="B89" s="31" t="s">
        <v>96</v>
      </c>
      <c r="C89" s="28">
        <v>43061</v>
      </c>
      <c r="D89" s="32">
        <v>44012</v>
      </c>
      <c r="E89" s="13">
        <v>0</v>
      </c>
      <c r="F89" s="13">
        <v>0</v>
      </c>
      <c r="G89" s="3">
        <v>7.0000000000000007E-2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1.5928419</v>
      </c>
      <c r="O89" s="2">
        <v>0.54500000000000004</v>
      </c>
      <c r="P89" s="2">
        <v>0</v>
      </c>
      <c r="Q89" s="2">
        <v>0</v>
      </c>
      <c r="R89" s="2">
        <v>2.6394999999999998E-2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f>E89+H89+J89+L89+N89+P89+R89+T89+V89</f>
        <v>1.6192369</v>
      </c>
      <c r="Y89" s="2">
        <v>7.0000000000000007E-2</v>
      </c>
      <c r="Z89" s="35" t="s">
        <v>202</v>
      </c>
      <c r="AA89" s="35" t="s">
        <v>203</v>
      </c>
      <c r="AB89" s="30">
        <f>D89-C89</f>
        <v>951</v>
      </c>
    </row>
    <row r="90" spans="1:28" ht="15" customHeight="1" x14ac:dyDescent="0.2">
      <c r="A90" s="26">
        <v>84</v>
      </c>
      <c r="B90" s="33" t="s">
        <v>97</v>
      </c>
      <c r="C90" s="28">
        <v>43178</v>
      </c>
      <c r="D90" s="32">
        <v>44013</v>
      </c>
      <c r="E90" s="13">
        <v>0</v>
      </c>
      <c r="F90" s="13">
        <v>0</v>
      </c>
      <c r="G90" s="2">
        <v>0.29645062799999999</v>
      </c>
      <c r="H90" s="2">
        <v>0</v>
      </c>
      <c r="I90" s="2">
        <v>0</v>
      </c>
      <c r="J90" s="2">
        <v>24.803100000000001</v>
      </c>
      <c r="K90" s="2">
        <v>2.52</v>
      </c>
      <c r="L90" s="2">
        <v>0</v>
      </c>
      <c r="M90" s="2">
        <v>0</v>
      </c>
      <c r="N90" s="2">
        <v>8.9848425459999994</v>
      </c>
      <c r="O90" s="2">
        <v>0</v>
      </c>
      <c r="P90" s="2">
        <v>2.7843130999999999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f>E90+H90+J90+L90+N90+P90+R90+T90+V90</f>
        <v>36.572255645999995</v>
      </c>
      <c r="Y90" s="2">
        <v>2.5299999999999998</v>
      </c>
      <c r="Z90" s="2">
        <v>2.81</v>
      </c>
      <c r="AA90" s="2">
        <f>F90+I90+K90+M90+O90+Q90+S90+U90+W90</f>
        <v>2.52</v>
      </c>
      <c r="AB90" s="30">
        <f>D90-C90</f>
        <v>835</v>
      </c>
    </row>
    <row r="91" spans="1:28" ht="15" customHeight="1" x14ac:dyDescent="0.2">
      <c r="A91" s="26">
        <v>85</v>
      </c>
      <c r="B91" s="31" t="s">
        <v>98</v>
      </c>
      <c r="C91" s="28">
        <v>43734</v>
      </c>
      <c r="D91" s="28">
        <v>44029</v>
      </c>
      <c r="E91" s="13">
        <v>0</v>
      </c>
      <c r="F91" s="13">
        <v>0</v>
      </c>
      <c r="G91" s="2">
        <v>3.2859E-3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3.5000000000000003E-2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f>E91+H91+J91+L91+N91+P91+R91+T91+V91</f>
        <v>3.5000000000000003E-2</v>
      </c>
      <c r="Y91" s="2">
        <v>0</v>
      </c>
      <c r="Z91" s="2">
        <v>0</v>
      </c>
      <c r="AA91" s="2">
        <v>0</v>
      </c>
      <c r="AB91" s="30">
        <f>D91-C91</f>
        <v>295</v>
      </c>
    </row>
    <row r="92" spans="1:28" ht="15" customHeight="1" x14ac:dyDescent="0.2">
      <c r="A92" s="26">
        <v>86</v>
      </c>
      <c r="B92" s="33" t="s">
        <v>99</v>
      </c>
      <c r="C92" s="28">
        <v>44040</v>
      </c>
      <c r="D92" s="28">
        <v>44040</v>
      </c>
      <c r="E92" s="13">
        <v>0</v>
      </c>
      <c r="F92" s="13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35">
        <v>0.14000000000000001</v>
      </c>
      <c r="Y92" s="2">
        <v>0</v>
      </c>
      <c r="Z92" s="2">
        <v>0</v>
      </c>
      <c r="AA92" s="2">
        <v>0</v>
      </c>
      <c r="AB92" s="30">
        <f>D92-C92</f>
        <v>0</v>
      </c>
    </row>
    <row r="93" spans="1:28" ht="15" customHeight="1" x14ac:dyDescent="0.2">
      <c r="A93" s="26">
        <v>87</v>
      </c>
      <c r="B93" s="33" t="s">
        <v>100</v>
      </c>
      <c r="C93" s="28">
        <v>44046</v>
      </c>
      <c r="D93" s="28">
        <v>44046</v>
      </c>
      <c r="E93" s="13">
        <v>0</v>
      </c>
      <c r="F93" s="13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 t="s">
        <v>22</v>
      </c>
      <c r="Y93" s="2">
        <v>0</v>
      </c>
      <c r="Z93" s="2">
        <v>0</v>
      </c>
      <c r="AA93" s="2">
        <v>0</v>
      </c>
      <c r="AB93" s="30">
        <f>D93-C93</f>
        <v>0</v>
      </c>
    </row>
    <row r="94" spans="1:28" ht="15" customHeight="1" x14ac:dyDescent="0.2">
      <c r="A94" s="26">
        <v>88</v>
      </c>
      <c r="B94" s="31" t="s">
        <v>101</v>
      </c>
      <c r="C94" s="28">
        <v>43388</v>
      </c>
      <c r="D94" s="28">
        <v>44050</v>
      </c>
      <c r="E94" s="13">
        <v>0</v>
      </c>
      <c r="F94" s="13">
        <v>0</v>
      </c>
      <c r="G94" s="2">
        <v>0.15726209999999999</v>
      </c>
      <c r="H94" s="2">
        <v>0</v>
      </c>
      <c r="I94" s="2">
        <v>0</v>
      </c>
      <c r="J94" s="2">
        <v>4.4806137000000001</v>
      </c>
      <c r="K94" s="2">
        <v>1.4419930999999999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3.68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f>E94+H94+J94+L94+N94+P94+R94+T94+V94</f>
        <v>8.1606137000000007</v>
      </c>
      <c r="Y94" s="2">
        <v>1.3875</v>
      </c>
      <c r="Z94" s="2">
        <v>1.6074999999999999</v>
      </c>
      <c r="AA94" s="2">
        <f>F94+I94+K94+M94+O94+Q94+S94+U94+W94</f>
        <v>1.4419930999999999</v>
      </c>
      <c r="AB94" s="30">
        <f>D94-C94</f>
        <v>662</v>
      </c>
    </row>
    <row r="95" spans="1:28" ht="15" customHeight="1" x14ac:dyDescent="0.2">
      <c r="A95" s="26">
        <v>89</v>
      </c>
      <c r="B95" s="33" t="s">
        <v>102</v>
      </c>
      <c r="C95" s="28">
        <v>43622</v>
      </c>
      <c r="D95" s="28">
        <v>44056</v>
      </c>
      <c r="E95" s="13">
        <v>0</v>
      </c>
      <c r="F95" s="13">
        <v>0</v>
      </c>
      <c r="G95" s="2">
        <v>0.73700319999999997</v>
      </c>
      <c r="H95" s="2">
        <v>0</v>
      </c>
      <c r="I95" s="2">
        <v>0</v>
      </c>
      <c r="J95" s="2">
        <v>60.35</v>
      </c>
      <c r="K95" s="2">
        <v>4.7534320000000001</v>
      </c>
      <c r="L95" s="2">
        <v>0</v>
      </c>
      <c r="M95" s="2">
        <v>0</v>
      </c>
      <c r="N95" s="2">
        <v>1.7894266999999999</v>
      </c>
      <c r="O95" s="2">
        <v>0</v>
      </c>
      <c r="P95" s="2">
        <v>1.76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f>E95+H95+J95+L95+N95+P95+R95+T95+V95</f>
        <v>63.899426699999999</v>
      </c>
      <c r="Y95" s="2">
        <v>2.7223000000000002</v>
      </c>
      <c r="Z95" s="2">
        <v>5.4904352000000003</v>
      </c>
      <c r="AA95" s="2">
        <f>F95+I95+K95+M95+O95+Q95+S95+U95+W95</f>
        <v>4.7534320000000001</v>
      </c>
      <c r="AB95" s="30">
        <f>D95-C95</f>
        <v>434</v>
      </c>
    </row>
    <row r="96" spans="1:28" ht="15" customHeight="1" x14ac:dyDescent="0.2">
      <c r="A96" s="26">
        <v>90</v>
      </c>
      <c r="B96" s="33" t="s">
        <v>103</v>
      </c>
      <c r="C96" s="28">
        <v>44060</v>
      </c>
      <c r="D96" s="28">
        <v>44060</v>
      </c>
      <c r="E96" s="13">
        <v>0</v>
      </c>
      <c r="F96" s="13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35">
        <v>0.25</v>
      </c>
      <c r="Y96" s="2">
        <v>0</v>
      </c>
      <c r="Z96" s="2">
        <v>0</v>
      </c>
      <c r="AA96" s="2">
        <v>0</v>
      </c>
      <c r="AB96" s="30">
        <f>D96-C96</f>
        <v>0</v>
      </c>
    </row>
    <row r="97" spans="1:31" ht="15" customHeight="1" x14ac:dyDescent="0.2">
      <c r="A97" s="26">
        <v>91</v>
      </c>
      <c r="B97" s="33" t="s">
        <v>104</v>
      </c>
      <c r="C97" s="28">
        <v>43298</v>
      </c>
      <c r="D97" s="28">
        <v>44067</v>
      </c>
      <c r="E97" s="13">
        <v>0</v>
      </c>
      <c r="F97" s="13">
        <v>0</v>
      </c>
      <c r="G97" s="3">
        <v>0.08</v>
      </c>
      <c r="H97" s="2">
        <v>0.17735819999999999</v>
      </c>
      <c r="I97" s="2">
        <v>0</v>
      </c>
      <c r="J97" s="2">
        <v>3.8861178000000001</v>
      </c>
      <c r="K97" s="2">
        <v>0</v>
      </c>
      <c r="L97" s="2">
        <v>0</v>
      </c>
      <c r="M97" s="2">
        <v>0</v>
      </c>
      <c r="N97" s="2">
        <v>2.4793441000000001</v>
      </c>
      <c r="O97" s="2">
        <v>0</v>
      </c>
      <c r="P97" s="2">
        <v>0.17735819999999999</v>
      </c>
      <c r="Q97" s="2">
        <v>0</v>
      </c>
      <c r="R97" s="2">
        <v>0.106375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f>E97+H97+J97+L97+N97+P97+R97+T97+V97</f>
        <v>6.8265532999999996</v>
      </c>
      <c r="Y97" s="2">
        <v>3.2160300000000003E-2</v>
      </c>
      <c r="Z97" s="2">
        <v>2.2599999999999999E-2</v>
      </c>
      <c r="AA97" s="2">
        <v>0</v>
      </c>
      <c r="AB97" s="30">
        <f>D97-C97</f>
        <v>769</v>
      </c>
    </row>
    <row r="98" spans="1:31" ht="15" customHeight="1" x14ac:dyDescent="0.2">
      <c r="A98" s="26">
        <v>92</v>
      </c>
      <c r="B98" s="31" t="s">
        <v>105</v>
      </c>
      <c r="C98" s="28">
        <v>43768</v>
      </c>
      <c r="D98" s="28">
        <v>44076</v>
      </c>
      <c r="E98" s="13">
        <v>0</v>
      </c>
      <c r="F98" s="13">
        <v>0</v>
      </c>
      <c r="G98" s="2">
        <v>7.0000000000000007E-2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0.28106520000000002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f>E98+H98+J98+L98+N98+P98+R98+T98+V98</f>
        <v>0.28106520000000002</v>
      </c>
      <c r="Y98" s="2">
        <v>3.4042799999999998E-2</v>
      </c>
      <c r="Z98" s="2">
        <v>4.4999999999999998E-2</v>
      </c>
      <c r="AA98" s="2">
        <v>0</v>
      </c>
      <c r="AB98" s="30">
        <f>D98-C98</f>
        <v>308</v>
      </c>
    </row>
    <row r="99" spans="1:31" ht="15" customHeight="1" x14ac:dyDescent="0.2">
      <c r="A99" s="26">
        <v>93</v>
      </c>
      <c r="B99" s="27" t="s">
        <v>177</v>
      </c>
      <c r="C99" s="28">
        <v>43068</v>
      </c>
      <c r="D99" s="28">
        <v>44110</v>
      </c>
      <c r="E99" s="13">
        <v>0</v>
      </c>
      <c r="F99" s="13">
        <v>0</v>
      </c>
      <c r="G99" s="3">
        <v>0.04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2">
        <v>0.18</v>
      </c>
      <c r="S99" s="2">
        <v>0.04</v>
      </c>
      <c r="T99" s="13">
        <v>0</v>
      </c>
      <c r="U99" s="13">
        <v>0</v>
      </c>
      <c r="V99" s="13">
        <v>0</v>
      </c>
      <c r="W99" s="13">
        <v>0</v>
      </c>
      <c r="X99" s="2">
        <v>0.18</v>
      </c>
      <c r="Y99" s="2">
        <v>0.09</v>
      </c>
      <c r="Z99" s="2">
        <v>0.08</v>
      </c>
      <c r="AA99" s="2">
        <v>0.04</v>
      </c>
      <c r="AB99" s="30">
        <f>D99-C99</f>
        <v>1042</v>
      </c>
    </row>
    <row r="100" spans="1:31" ht="15" customHeight="1" x14ac:dyDescent="0.2">
      <c r="A100" s="26">
        <v>94</v>
      </c>
      <c r="B100" s="33" t="s">
        <v>106</v>
      </c>
      <c r="C100" s="28">
        <v>43752</v>
      </c>
      <c r="D100" s="28">
        <v>44120</v>
      </c>
      <c r="E100" s="13">
        <v>0</v>
      </c>
      <c r="F100" s="13">
        <v>0</v>
      </c>
      <c r="G100" s="2">
        <v>0.12512190000000001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0.33540779999999998</v>
      </c>
      <c r="O100" s="2">
        <v>3.6266300000000001E-2</v>
      </c>
      <c r="P100" s="2">
        <v>1.2593367</v>
      </c>
      <c r="Q100" s="2">
        <v>0</v>
      </c>
      <c r="R100" s="2">
        <v>3.8464942</v>
      </c>
      <c r="S100" s="2">
        <v>0</v>
      </c>
      <c r="T100" s="2">
        <v>0</v>
      </c>
      <c r="U100" s="2">
        <v>0</v>
      </c>
      <c r="V100" s="2">
        <v>1.1619999999999999</v>
      </c>
      <c r="W100" s="2">
        <v>0</v>
      </c>
      <c r="X100" s="2">
        <f>E100+H100+J100+L100+N100+P100+R100+T100+V100</f>
        <v>6.6032386999999995</v>
      </c>
      <c r="Y100" s="2">
        <v>0.25506010000000001</v>
      </c>
      <c r="Z100" s="2">
        <v>0.16138820000000001</v>
      </c>
      <c r="AA100" s="2">
        <f>F100+I100+K100+M100+O100+Q100+S100+U100+W100</f>
        <v>3.6266300000000001E-2</v>
      </c>
      <c r="AB100" s="30">
        <f>D100-C100</f>
        <v>368</v>
      </c>
      <c r="AC100" s="15"/>
      <c r="AD100" s="15"/>
      <c r="AE100" s="15"/>
    </row>
    <row r="101" spans="1:31" ht="15" customHeight="1" x14ac:dyDescent="0.2">
      <c r="A101" s="26">
        <v>95</v>
      </c>
      <c r="B101" s="33" t="s">
        <v>107</v>
      </c>
      <c r="C101" s="28">
        <v>43245</v>
      </c>
      <c r="D101" s="28">
        <v>44124</v>
      </c>
      <c r="E101" s="13">
        <v>0</v>
      </c>
      <c r="F101" s="13">
        <v>0</v>
      </c>
      <c r="G101" s="2">
        <v>0.14354410000000001</v>
      </c>
      <c r="H101" s="2">
        <v>0</v>
      </c>
      <c r="I101" s="2">
        <v>0</v>
      </c>
      <c r="J101" s="2">
        <v>6.3624494</v>
      </c>
      <c r="K101" s="2">
        <v>0.65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0.59419999999999995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f>E101+H101+J101+L101+N101+P101+R101+T101+V101</f>
        <v>6.9566493999999999</v>
      </c>
      <c r="Y101" s="2">
        <v>0.59299999999999997</v>
      </c>
      <c r="Z101" s="2">
        <v>0.78149999999999997</v>
      </c>
      <c r="AA101" s="2">
        <f>F101+I101+K101+M101+O101+Q101+S101+U101+W101</f>
        <v>0.65</v>
      </c>
      <c r="AB101" s="30">
        <f>D101-C101</f>
        <v>879</v>
      </c>
    </row>
    <row r="102" spans="1:31" ht="15" customHeight="1" x14ac:dyDescent="0.2">
      <c r="A102" s="26">
        <v>96</v>
      </c>
      <c r="B102" s="33" t="s">
        <v>108</v>
      </c>
      <c r="C102" s="43">
        <v>44151</v>
      </c>
      <c r="D102" s="28">
        <v>44151</v>
      </c>
      <c r="E102" s="13">
        <v>0</v>
      </c>
      <c r="F102" s="13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35">
        <v>0.28000000000000003</v>
      </c>
      <c r="Y102" s="2">
        <v>0</v>
      </c>
      <c r="Z102" s="2">
        <v>0</v>
      </c>
      <c r="AA102" s="2">
        <v>0</v>
      </c>
      <c r="AB102" s="30">
        <f>D102-C102</f>
        <v>0</v>
      </c>
    </row>
    <row r="103" spans="1:31" ht="15" customHeight="1" x14ac:dyDescent="0.2">
      <c r="A103" s="26">
        <v>97</v>
      </c>
      <c r="B103" s="31" t="s">
        <v>109</v>
      </c>
      <c r="C103" s="28">
        <v>43357</v>
      </c>
      <c r="D103" s="28">
        <v>44155</v>
      </c>
      <c r="E103" s="13">
        <v>0</v>
      </c>
      <c r="F103" s="13">
        <v>0</v>
      </c>
      <c r="G103" s="2">
        <v>0.223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4.9249999999999998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f>E103+H103+J103+L103+N103+P103+R103+T103+V103</f>
        <v>4.9249999999999998</v>
      </c>
      <c r="Y103" s="2">
        <v>0</v>
      </c>
      <c r="Z103" s="2">
        <v>0</v>
      </c>
      <c r="AA103" s="2">
        <v>0</v>
      </c>
      <c r="AB103" s="30">
        <f>D103-C103</f>
        <v>798</v>
      </c>
    </row>
    <row r="104" spans="1:31" ht="15" customHeight="1" x14ac:dyDescent="0.2">
      <c r="A104" s="26">
        <v>98</v>
      </c>
      <c r="B104" s="31" t="s">
        <v>110</v>
      </c>
      <c r="C104" s="28">
        <v>43181</v>
      </c>
      <c r="D104" s="32">
        <v>44159</v>
      </c>
      <c r="E104" s="13">
        <v>0</v>
      </c>
      <c r="F104" s="13">
        <v>0</v>
      </c>
      <c r="G104" s="2">
        <v>1.1347919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4.83</v>
      </c>
      <c r="O104" s="2">
        <v>4.83</v>
      </c>
      <c r="P104" s="2">
        <v>6.38</v>
      </c>
      <c r="Q104" s="2">
        <v>6.38</v>
      </c>
      <c r="R104" s="2">
        <v>0.34</v>
      </c>
      <c r="S104" s="2">
        <v>0.34</v>
      </c>
      <c r="T104" s="2">
        <v>0</v>
      </c>
      <c r="U104" s="2">
        <v>0</v>
      </c>
      <c r="V104" s="2">
        <v>1.5100893</v>
      </c>
      <c r="W104" s="2">
        <v>1.51</v>
      </c>
      <c r="X104" s="2">
        <f>E104+H104+J104+L104+N104+P104+R104+T104+V104</f>
        <v>13.060089300000001</v>
      </c>
      <c r="Y104" s="2">
        <v>6.3388553999999999</v>
      </c>
      <c r="Z104" s="2">
        <v>18.940000000000001</v>
      </c>
      <c r="AA104" s="2" t="s">
        <v>111</v>
      </c>
      <c r="AB104" s="30">
        <f>D104-C104</f>
        <v>978</v>
      </c>
    </row>
    <row r="105" spans="1:31" ht="15" customHeight="1" x14ac:dyDescent="0.2">
      <c r="A105" s="26">
        <v>99</v>
      </c>
      <c r="B105" s="31" t="s">
        <v>112</v>
      </c>
      <c r="C105" s="28">
        <v>43619</v>
      </c>
      <c r="D105" s="28">
        <v>44162</v>
      </c>
      <c r="E105" s="13">
        <v>0</v>
      </c>
      <c r="F105" s="13">
        <v>0</v>
      </c>
      <c r="G105" s="3">
        <v>0.01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34.826445499999998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f>E105+H105+J105+L105+N105+P105+R105+T105+V105</f>
        <v>34.826445499999998</v>
      </c>
      <c r="Y105" s="2">
        <v>0</v>
      </c>
      <c r="Z105" s="2">
        <v>0</v>
      </c>
      <c r="AA105" s="2">
        <v>0</v>
      </c>
      <c r="AB105" s="30">
        <f>D105-C105</f>
        <v>543</v>
      </c>
    </row>
    <row r="106" spans="1:31" ht="15" customHeight="1" x14ac:dyDescent="0.2">
      <c r="A106" s="26">
        <v>100</v>
      </c>
      <c r="B106" s="31" t="s">
        <v>113</v>
      </c>
      <c r="C106" s="28">
        <v>43620</v>
      </c>
      <c r="D106" s="28">
        <v>44169</v>
      </c>
      <c r="E106" s="13">
        <v>0</v>
      </c>
      <c r="F106" s="13">
        <v>0</v>
      </c>
      <c r="G106" s="2">
        <v>0.3536917</v>
      </c>
      <c r="H106" s="2">
        <v>0</v>
      </c>
      <c r="I106" s="2">
        <v>0</v>
      </c>
      <c r="J106" s="2">
        <v>2.3135042000000001</v>
      </c>
      <c r="K106" s="2">
        <v>0.52</v>
      </c>
      <c r="L106" s="2">
        <v>1.0714922840000001</v>
      </c>
      <c r="M106" s="2">
        <v>0</v>
      </c>
      <c r="N106" s="2">
        <v>2.9034011999999998</v>
      </c>
      <c r="O106" s="2">
        <v>0</v>
      </c>
      <c r="P106" s="2">
        <v>4.2636862000000004</v>
      </c>
      <c r="Q106" s="2">
        <v>0</v>
      </c>
      <c r="R106" s="2">
        <v>0.66747542999999998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f>E106+H106+J106+L106+N106+P106+R106+T106+V106</f>
        <v>11.219559314</v>
      </c>
      <c r="Y106" s="2">
        <v>0.40400000000000003</v>
      </c>
      <c r="Z106" s="2">
        <v>0.87</v>
      </c>
      <c r="AA106" s="2">
        <f>F106+I106+K106+M106+O106+Q106+S106+U106+W106</f>
        <v>0.52</v>
      </c>
      <c r="AB106" s="30">
        <f>D106-C106</f>
        <v>549</v>
      </c>
    </row>
    <row r="107" spans="1:31" ht="15" customHeight="1" x14ac:dyDescent="0.2">
      <c r="A107" s="26">
        <v>101</v>
      </c>
      <c r="B107" s="31" t="s">
        <v>114</v>
      </c>
      <c r="C107" s="28">
        <v>43663</v>
      </c>
      <c r="D107" s="28">
        <v>44175</v>
      </c>
      <c r="E107" s="13">
        <v>0</v>
      </c>
      <c r="F107" s="13">
        <v>0</v>
      </c>
      <c r="G107" s="2">
        <v>3.8918300000000003E-2</v>
      </c>
      <c r="H107" s="2">
        <v>0</v>
      </c>
      <c r="I107" s="2">
        <v>0</v>
      </c>
      <c r="J107" s="2">
        <v>9.1987693999999998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f>E107+H107+J107+L107+N107+P107+R107+T107+V107</f>
        <v>9.1987693999999998</v>
      </c>
      <c r="Y107" s="2">
        <v>0</v>
      </c>
      <c r="Z107" s="2">
        <v>0</v>
      </c>
      <c r="AA107" s="2">
        <v>0</v>
      </c>
      <c r="AB107" s="30">
        <f>D107-C107</f>
        <v>512</v>
      </c>
    </row>
    <row r="108" spans="1:31" ht="15" customHeight="1" x14ac:dyDescent="0.2">
      <c r="A108" s="26">
        <v>102</v>
      </c>
      <c r="B108" s="31" t="s">
        <v>116</v>
      </c>
      <c r="C108" s="28">
        <v>43802</v>
      </c>
      <c r="D108" s="28">
        <v>44179</v>
      </c>
      <c r="E108" s="13">
        <v>0</v>
      </c>
      <c r="F108" s="13">
        <v>0</v>
      </c>
      <c r="G108" s="2">
        <v>7.0000000000000001E-3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7.2850000000000001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f>E108+H108+J108+L108+N108+P108+R108+T108+V108</f>
        <v>7.2850000000000001</v>
      </c>
      <c r="Y108" s="2">
        <v>0</v>
      </c>
      <c r="Z108" s="2">
        <v>0</v>
      </c>
      <c r="AA108" s="2">
        <v>0</v>
      </c>
      <c r="AB108" s="30">
        <f>D108-C108</f>
        <v>377</v>
      </c>
    </row>
    <row r="109" spans="1:31" ht="15" customHeight="1" x14ac:dyDescent="0.2">
      <c r="A109" s="26">
        <v>103</v>
      </c>
      <c r="B109" s="33" t="s">
        <v>115</v>
      </c>
      <c r="C109" s="28">
        <v>43861</v>
      </c>
      <c r="D109" s="28">
        <v>44179</v>
      </c>
      <c r="E109" s="13">
        <v>0</v>
      </c>
      <c r="F109" s="13">
        <v>0</v>
      </c>
      <c r="G109" s="2">
        <v>9.5474299999999998E-2</v>
      </c>
      <c r="H109" s="2">
        <v>0</v>
      </c>
      <c r="I109" s="2">
        <v>0</v>
      </c>
      <c r="J109" s="2">
        <v>210.67399608599999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f>E109+H109+J109+L109+N109+P109+R109+T109+V109</f>
        <v>210.67399608599999</v>
      </c>
      <c r="Y109" s="2">
        <v>0</v>
      </c>
      <c r="Z109" s="2">
        <v>0</v>
      </c>
      <c r="AA109" s="2">
        <v>0</v>
      </c>
      <c r="AB109" s="30">
        <f>D109-C109</f>
        <v>318</v>
      </c>
    </row>
    <row r="110" spans="1:31" ht="15" customHeight="1" x14ac:dyDescent="0.2">
      <c r="A110" s="26">
        <v>104</v>
      </c>
      <c r="B110" s="31" t="s">
        <v>117</v>
      </c>
      <c r="C110" s="28">
        <v>43833</v>
      </c>
      <c r="D110" s="28">
        <v>44182</v>
      </c>
      <c r="E110" s="13">
        <v>0</v>
      </c>
      <c r="F110" s="13">
        <v>0</v>
      </c>
      <c r="G110" s="1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6.4988749999999998E-2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f>E110+H110+J110+L110+N110+P110+R110+T110+V110</f>
        <v>6.4988749999999998E-2</v>
      </c>
      <c r="Y110" s="2">
        <v>1.02889E-2</v>
      </c>
      <c r="Z110" s="2">
        <v>0</v>
      </c>
      <c r="AA110" s="2">
        <v>0</v>
      </c>
      <c r="AB110" s="30">
        <f>D110-C110</f>
        <v>349</v>
      </c>
    </row>
    <row r="111" spans="1:31" ht="15" customHeight="1" x14ac:dyDescent="0.2">
      <c r="A111" s="26">
        <v>105</v>
      </c>
      <c r="B111" s="31" t="s">
        <v>118</v>
      </c>
      <c r="C111" s="28">
        <v>43731</v>
      </c>
      <c r="D111" s="28">
        <v>44187</v>
      </c>
      <c r="E111" s="13">
        <v>0</v>
      </c>
      <c r="F111" s="13">
        <v>0</v>
      </c>
      <c r="G111" s="2">
        <v>0.10945879999999999</v>
      </c>
      <c r="H111" s="2">
        <v>0</v>
      </c>
      <c r="I111" s="2">
        <v>0</v>
      </c>
      <c r="J111" s="2">
        <v>6.5566395999999996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32.281370799999998</v>
      </c>
      <c r="Q111" s="2">
        <v>0</v>
      </c>
      <c r="R111" s="2">
        <v>5.77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f>E111+H111+J111+L111+N111+P111+R111+T111+V111</f>
        <v>44.608010399999998</v>
      </c>
      <c r="Y111" s="2">
        <v>9.5227500000000007E-2</v>
      </c>
      <c r="Z111" s="2">
        <v>0</v>
      </c>
      <c r="AA111" s="2">
        <v>0</v>
      </c>
      <c r="AB111" s="30">
        <f>D111-C111</f>
        <v>456</v>
      </c>
    </row>
    <row r="112" spans="1:31" ht="15" customHeight="1" x14ac:dyDescent="0.2">
      <c r="A112" s="26">
        <v>106</v>
      </c>
      <c r="B112" s="33" t="s">
        <v>344</v>
      </c>
      <c r="C112" s="34">
        <v>44200</v>
      </c>
      <c r="D112" s="34">
        <v>44200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35" t="s">
        <v>22</v>
      </c>
      <c r="Y112" s="35" t="s">
        <v>179</v>
      </c>
      <c r="Z112" s="35" t="s">
        <v>179</v>
      </c>
      <c r="AA112" s="35" t="s">
        <v>179</v>
      </c>
      <c r="AB112" s="30">
        <f>D112-C112</f>
        <v>0</v>
      </c>
    </row>
    <row r="113" spans="1:28" ht="15" customHeight="1" x14ac:dyDescent="0.2">
      <c r="A113" s="26">
        <v>107</v>
      </c>
      <c r="B113" s="31" t="s">
        <v>200</v>
      </c>
      <c r="C113" s="28">
        <v>43749</v>
      </c>
      <c r="D113" s="28">
        <v>44201</v>
      </c>
      <c r="E113" s="13">
        <v>0</v>
      </c>
      <c r="F113" s="13">
        <v>0</v>
      </c>
      <c r="G113" s="3">
        <v>0.44</v>
      </c>
      <c r="H113" s="2">
        <v>9.4597299999999995E-2</v>
      </c>
      <c r="I113" s="2">
        <v>9.4597299999999995E-2</v>
      </c>
      <c r="J113" s="2">
        <v>6.3937806000000004</v>
      </c>
      <c r="K113" s="2">
        <v>5.98</v>
      </c>
      <c r="L113" s="2">
        <v>0</v>
      </c>
      <c r="M113" s="2">
        <v>0</v>
      </c>
      <c r="N113" s="2">
        <v>1.4317329999999999</v>
      </c>
      <c r="O113" s="2">
        <v>1.4317329999999999</v>
      </c>
      <c r="P113" s="2">
        <v>0.5730748</v>
      </c>
      <c r="Q113" s="2">
        <v>0.28000000000000003</v>
      </c>
      <c r="R113" s="2">
        <v>11.337289200000001</v>
      </c>
      <c r="S113" s="2">
        <v>1.1199957200000001</v>
      </c>
      <c r="T113" s="2">
        <v>0</v>
      </c>
      <c r="U113" s="2">
        <v>0</v>
      </c>
      <c r="V113" s="2">
        <v>0</v>
      </c>
      <c r="W113" s="2">
        <v>0</v>
      </c>
      <c r="X113" s="2">
        <f>E113+H113+J113+L113+N113+P113+R113+T113+V113</f>
        <v>19.830474900000002</v>
      </c>
      <c r="Y113" s="2">
        <v>8</v>
      </c>
      <c r="Z113" s="2">
        <v>9.35</v>
      </c>
      <c r="AA113" s="2">
        <f>F113+I113+K113+M113+O113+Q113+S113+U113+W113</f>
        <v>8.9063260199999998</v>
      </c>
      <c r="AB113" s="30">
        <f>D113-C113</f>
        <v>452</v>
      </c>
    </row>
    <row r="114" spans="1:28" ht="15" customHeight="1" x14ac:dyDescent="0.2">
      <c r="A114" s="26">
        <v>108</v>
      </c>
      <c r="B114" s="31" t="s">
        <v>120</v>
      </c>
      <c r="C114" s="28">
        <v>43713</v>
      </c>
      <c r="D114" s="28">
        <v>44202</v>
      </c>
      <c r="E114" s="13">
        <v>0</v>
      </c>
      <c r="F114" s="13">
        <v>0</v>
      </c>
      <c r="G114" s="2">
        <v>0.18993789999999999</v>
      </c>
      <c r="H114" s="2">
        <v>0</v>
      </c>
      <c r="I114" s="2">
        <v>0</v>
      </c>
      <c r="J114" s="2">
        <v>7.4346104000000004</v>
      </c>
      <c r="K114" s="2">
        <v>0</v>
      </c>
      <c r="L114" s="2">
        <v>0.17</v>
      </c>
      <c r="M114" s="2">
        <v>0</v>
      </c>
      <c r="N114" s="2">
        <v>1.1477557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f>E114+H114+J114+L114+N114+P114+R114+T114+V114</f>
        <v>8.7523660999999997</v>
      </c>
      <c r="Y114" s="2">
        <v>0</v>
      </c>
      <c r="Z114" s="2">
        <v>0</v>
      </c>
      <c r="AA114" s="2">
        <v>0</v>
      </c>
      <c r="AB114" s="30">
        <f>D114-C114</f>
        <v>489</v>
      </c>
    </row>
    <row r="115" spans="1:28" ht="15" customHeight="1" x14ac:dyDescent="0.2">
      <c r="A115" s="26">
        <v>109</v>
      </c>
      <c r="B115" s="33" t="s">
        <v>119</v>
      </c>
      <c r="C115" s="44">
        <v>44202</v>
      </c>
      <c r="D115" s="44">
        <v>44202</v>
      </c>
      <c r="E115" s="13">
        <v>0</v>
      </c>
      <c r="F115" s="13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35">
        <v>0.92</v>
      </c>
      <c r="Y115" s="2">
        <v>0</v>
      </c>
      <c r="Z115" s="2">
        <v>0</v>
      </c>
      <c r="AA115" s="2">
        <v>0</v>
      </c>
      <c r="AB115" s="30">
        <f>D115-C115</f>
        <v>0</v>
      </c>
    </row>
    <row r="116" spans="1:28" ht="15" customHeight="1" x14ac:dyDescent="0.2">
      <c r="A116" s="26">
        <v>110</v>
      </c>
      <c r="B116" s="33" t="s">
        <v>122</v>
      </c>
      <c r="C116" s="28">
        <v>43836</v>
      </c>
      <c r="D116" s="28">
        <v>44204</v>
      </c>
      <c r="E116" s="13">
        <v>0</v>
      </c>
      <c r="F116" s="13">
        <v>0</v>
      </c>
      <c r="G116" s="2">
        <v>0.42070000000000002</v>
      </c>
      <c r="H116" s="2">
        <v>0</v>
      </c>
      <c r="I116" s="2">
        <v>0</v>
      </c>
      <c r="J116" s="2">
        <v>23.812447899999999</v>
      </c>
      <c r="K116" s="2">
        <v>23.812447899999999</v>
      </c>
      <c r="L116" s="2">
        <v>0.14000000000000001</v>
      </c>
      <c r="M116" s="2">
        <v>0.14000000000000001</v>
      </c>
      <c r="N116" s="2">
        <v>42.531405300000003</v>
      </c>
      <c r="O116" s="2">
        <v>13.06</v>
      </c>
      <c r="P116" s="2">
        <v>2.27</v>
      </c>
      <c r="Q116" s="2">
        <v>0.45</v>
      </c>
      <c r="R116" s="2">
        <v>0.55000000000000004</v>
      </c>
      <c r="S116" s="2">
        <v>0.11</v>
      </c>
      <c r="T116" s="2">
        <v>0</v>
      </c>
      <c r="U116" s="2">
        <v>0</v>
      </c>
      <c r="V116" s="2">
        <v>14.53</v>
      </c>
      <c r="W116" s="2">
        <v>0</v>
      </c>
      <c r="X116" s="2">
        <f>E116+H116+J116+L116+N116+P116+R116+T116+V116</f>
        <v>83.833853199999993</v>
      </c>
      <c r="Y116" s="2">
        <v>75.517187300000003</v>
      </c>
      <c r="Z116" s="2">
        <v>37.99</v>
      </c>
      <c r="AA116" s="2">
        <f>F116+I116+K116+M116+O116+Q116+S116+U116+W116</f>
        <v>37.5724479</v>
      </c>
      <c r="AB116" s="30">
        <f>D116-C116</f>
        <v>368</v>
      </c>
    </row>
    <row r="117" spans="1:28" ht="15" customHeight="1" x14ac:dyDescent="0.2">
      <c r="A117" s="26">
        <v>111</v>
      </c>
      <c r="B117" s="31" t="s">
        <v>121</v>
      </c>
      <c r="C117" s="28">
        <v>43258</v>
      </c>
      <c r="D117" s="28">
        <v>44204</v>
      </c>
      <c r="E117" s="13">
        <v>0</v>
      </c>
      <c r="F117" s="13">
        <v>0</v>
      </c>
      <c r="G117" s="2">
        <v>1.85706E-2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1.2553422999999999</v>
      </c>
      <c r="O117" s="2">
        <v>0</v>
      </c>
      <c r="P117" s="2">
        <v>6.5839135000000004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f>E117+H117+J117+L117+N117+P117+R117+T117+V117</f>
        <v>7.8392558000000001</v>
      </c>
      <c r="Y117" s="2">
        <v>0</v>
      </c>
      <c r="Z117" s="2">
        <v>0</v>
      </c>
      <c r="AA117" s="2">
        <v>0</v>
      </c>
      <c r="AB117" s="30">
        <f>D117-C117</f>
        <v>946</v>
      </c>
    </row>
    <row r="118" spans="1:28" ht="15" customHeight="1" x14ac:dyDescent="0.2">
      <c r="A118" s="26">
        <v>112</v>
      </c>
      <c r="B118" s="31" t="s">
        <v>123</v>
      </c>
      <c r="C118" s="28">
        <v>43626</v>
      </c>
      <c r="D118" s="28">
        <v>44208</v>
      </c>
      <c r="E118" s="13">
        <v>0</v>
      </c>
      <c r="F118" s="13">
        <v>0</v>
      </c>
      <c r="G118" s="3">
        <v>1.1000000000000001</v>
      </c>
      <c r="H118" s="2">
        <v>0</v>
      </c>
      <c r="I118" s="2">
        <v>0</v>
      </c>
      <c r="J118" s="2">
        <v>187.52466235999998</v>
      </c>
      <c r="K118" s="2">
        <v>13.39263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30.4794695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f>E118+H118+J118+L118+N118+P118+R118+T118+V118</f>
        <v>218.00413185999997</v>
      </c>
      <c r="Y118" s="2">
        <v>14.187950000000001</v>
      </c>
      <c r="Z118" s="2">
        <v>15.3</v>
      </c>
      <c r="AA118" s="2">
        <f>F118+I118+K118+M118+O118+Q118+S118+U118+W118</f>
        <v>13.39263</v>
      </c>
      <c r="AB118" s="30">
        <f>D118-C118</f>
        <v>582</v>
      </c>
    </row>
    <row r="119" spans="1:28" ht="15" customHeight="1" x14ac:dyDescent="0.2">
      <c r="A119" s="26">
        <v>113</v>
      </c>
      <c r="B119" s="33" t="s">
        <v>124</v>
      </c>
      <c r="C119" s="28">
        <v>43871</v>
      </c>
      <c r="D119" s="28">
        <v>44208</v>
      </c>
      <c r="E119" s="13">
        <v>0</v>
      </c>
      <c r="F119" s="13">
        <v>0</v>
      </c>
      <c r="G119" s="2">
        <v>3.19469E-2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0.05</v>
      </c>
      <c r="O119" s="2">
        <v>0</v>
      </c>
      <c r="P119" s="2">
        <v>0</v>
      </c>
      <c r="Q119" s="2">
        <v>0</v>
      </c>
      <c r="R119" s="2">
        <v>3.0689194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f>E119+H119+J119+L119+N119+P119+R119+T119+V119</f>
        <v>3.1189193999999998</v>
      </c>
      <c r="Y119" s="2">
        <v>0</v>
      </c>
      <c r="Z119" s="2">
        <v>0</v>
      </c>
      <c r="AA119" s="2">
        <v>0</v>
      </c>
      <c r="AB119" s="30">
        <f>D119-C119</f>
        <v>337</v>
      </c>
    </row>
    <row r="120" spans="1:28" ht="15" customHeight="1" x14ac:dyDescent="0.2">
      <c r="A120" s="26">
        <v>114</v>
      </c>
      <c r="B120" s="33" t="s">
        <v>125</v>
      </c>
      <c r="C120" s="28">
        <v>43137</v>
      </c>
      <c r="D120" s="32">
        <v>44211</v>
      </c>
      <c r="E120" s="13">
        <v>0</v>
      </c>
      <c r="F120" s="13">
        <v>0</v>
      </c>
      <c r="G120" s="2">
        <v>0.10349999999999999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67.725560000000002</v>
      </c>
      <c r="Q120" s="2">
        <v>0.4</v>
      </c>
      <c r="R120" s="2">
        <v>2.7057997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f>E120+H120+J120+L120+N120+P120+R120+T120+V120</f>
        <v>70.431359700000002</v>
      </c>
      <c r="Y120" s="2">
        <v>0.89</v>
      </c>
      <c r="Z120" s="2">
        <v>0.5</v>
      </c>
      <c r="AA120" s="2">
        <v>0.4</v>
      </c>
      <c r="AB120" s="30">
        <f>D120-C120</f>
        <v>1074</v>
      </c>
    </row>
    <row r="121" spans="1:28" ht="15" customHeight="1" x14ac:dyDescent="0.2">
      <c r="A121" s="26">
        <v>115</v>
      </c>
      <c r="B121" s="31" t="s">
        <v>126</v>
      </c>
      <c r="C121" s="28">
        <v>43187</v>
      </c>
      <c r="D121" s="32">
        <v>44214</v>
      </c>
      <c r="E121" s="13">
        <v>0</v>
      </c>
      <c r="F121" s="13">
        <v>0</v>
      </c>
      <c r="G121" s="2">
        <v>0.1163443</v>
      </c>
      <c r="H121" s="2">
        <v>0</v>
      </c>
      <c r="I121" s="2">
        <v>0</v>
      </c>
      <c r="J121" s="2">
        <v>21.375039300000001</v>
      </c>
      <c r="K121" s="2">
        <v>0.1302131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f>E121+H121+J121+L121+N121+P121+R121+T121+V121</f>
        <v>21.375039300000001</v>
      </c>
      <c r="Y121" s="2">
        <v>0.50525929999999997</v>
      </c>
      <c r="Z121" s="2">
        <v>0.246557367</v>
      </c>
      <c r="AA121" s="2">
        <f>F121+I121+K121+M121+O121+Q121+S121+U121+W121</f>
        <v>0.1302131</v>
      </c>
      <c r="AB121" s="30">
        <f>D121-C121</f>
        <v>1027</v>
      </c>
    </row>
    <row r="122" spans="1:28" ht="15" customHeight="1" x14ac:dyDescent="0.2">
      <c r="A122" s="26">
        <v>116</v>
      </c>
      <c r="B122" s="33" t="s">
        <v>228</v>
      </c>
      <c r="C122" s="28">
        <v>44223</v>
      </c>
      <c r="D122" s="28">
        <v>44223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35">
        <v>0.66</v>
      </c>
      <c r="Y122" s="35" t="s">
        <v>179</v>
      </c>
      <c r="Z122" s="35" t="s">
        <v>179</v>
      </c>
      <c r="AA122" s="35" t="s">
        <v>179</v>
      </c>
      <c r="AB122" s="30">
        <f>D122-C122</f>
        <v>0</v>
      </c>
    </row>
    <row r="123" spans="1:28" ht="15" customHeight="1" x14ac:dyDescent="0.2">
      <c r="A123" s="26">
        <v>117</v>
      </c>
      <c r="B123" s="31" t="s">
        <v>127</v>
      </c>
      <c r="C123" s="28">
        <v>43313</v>
      </c>
      <c r="D123" s="28">
        <v>44224</v>
      </c>
      <c r="E123" s="13">
        <v>0</v>
      </c>
      <c r="F123" s="13">
        <v>0</v>
      </c>
      <c r="G123" s="2">
        <v>1.1719219999999999</v>
      </c>
      <c r="H123" s="2">
        <v>0</v>
      </c>
      <c r="I123" s="2">
        <v>0</v>
      </c>
      <c r="J123" s="2">
        <v>148.13999999999999</v>
      </c>
      <c r="K123" s="2">
        <v>0</v>
      </c>
      <c r="L123" s="2">
        <v>5.6944799999999997E-2</v>
      </c>
      <c r="M123" s="2">
        <v>0</v>
      </c>
      <c r="N123" s="2">
        <v>71.400000000000006</v>
      </c>
      <c r="O123" s="2">
        <v>0</v>
      </c>
      <c r="P123" s="2">
        <v>16.45</v>
      </c>
      <c r="Q123" s="2">
        <v>0</v>
      </c>
      <c r="R123" s="2">
        <v>0.34421479999999999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f>E123+H123+J123+L123+N123+P123+R123+T123+V123</f>
        <v>236.39115959999998</v>
      </c>
      <c r="Y123" s="2">
        <v>0.47044999999999998</v>
      </c>
      <c r="Z123" s="2">
        <v>0.48199999999999998</v>
      </c>
      <c r="AA123" s="2" t="s">
        <v>164</v>
      </c>
      <c r="AB123" s="30">
        <f>D123-C123</f>
        <v>911</v>
      </c>
    </row>
    <row r="124" spans="1:28" ht="15" customHeight="1" x14ac:dyDescent="0.2">
      <c r="A124" s="26">
        <v>118</v>
      </c>
      <c r="B124" s="31" t="s">
        <v>128</v>
      </c>
      <c r="C124" s="28">
        <v>43453</v>
      </c>
      <c r="D124" s="28">
        <v>44224</v>
      </c>
      <c r="E124" s="13">
        <v>0</v>
      </c>
      <c r="F124" s="13">
        <v>0</v>
      </c>
      <c r="G124" s="2">
        <v>0.26</v>
      </c>
      <c r="H124" s="2">
        <v>0</v>
      </c>
      <c r="I124" s="2">
        <v>0</v>
      </c>
      <c r="J124" s="2">
        <v>30.144833999999999</v>
      </c>
      <c r="K124" s="2">
        <v>1.9342751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f>E124+H124+J124+L124+N124+P124+R124+T124+V124</f>
        <v>30.144833999999999</v>
      </c>
      <c r="Y124" s="2">
        <v>2.3914157999999999</v>
      </c>
      <c r="Z124" s="2">
        <v>2.191125</v>
      </c>
      <c r="AA124" s="2">
        <f>F124+I124+K124+M124+O124+Q124+S124+U124+W124</f>
        <v>1.9342751</v>
      </c>
      <c r="AB124" s="30">
        <f>D124-C124</f>
        <v>771</v>
      </c>
    </row>
    <row r="125" spans="1:28" ht="15" customHeight="1" x14ac:dyDescent="0.2">
      <c r="A125" s="26">
        <v>119</v>
      </c>
      <c r="B125" s="33" t="s">
        <v>129</v>
      </c>
      <c r="C125" s="28">
        <v>43136</v>
      </c>
      <c r="D125" s="32">
        <v>44224</v>
      </c>
      <c r="E125" s="13">
        <v>0</v>
      </c>
      <c r="F125" s="13">
        <v>0</v>
      </c>
      <c r="G125" s="2">
        <v>0.3903664</v>
      </c>
      <c r="H125" s="2">
        <v>0</v>
      </c>
      <c r="I125" s="2">
        <v>0</v>
      </c>
      <c r="J125" s="2">
        <v>22.383183200000001</v>
      </c>
      <c r="K125" s="2">
        <v>4.7166335999999998</v>
      </c>
      <c r="L125" s="2">
        <v>0</v>
      </c>
      <c r="M125" s="2">
        <v>0</v>
      </c>
      <c r="N125" s="2">
        <v>0</v>
      </c>
      <c r="O125" s="2">
        <v>0</v>
      </c>
      <c r="P125" s="2">
        <v>18.492322999999999</v>
      </c>
      <c r="Q125" s="2">
        <v>0</v>
      </c>
      <c r="R125" s="2">
        <v>4.3854200000000003E-2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f>E125+H125+J125+L125+N125+P125+R125+T125+V125</f>
        <v>40.919360400000002</v>
      </c>
      <c r="Y125" s="2">
        <v>4.4870000000000001</v>
      </c>
      <c r="Z125" s="2">
        <v>5.0999999999999996</v>
      </c>
      <c r="AA125" s="2">
        <f>F125+I125+K125+M125+O125+Q125+S125+U125+W125</f>
        <v>4.7166335999999998</v>
      </c>
      <c r="AB125" s="30">
        <f>D125-C125</f>
        <v>1088</v>
      </c>
    </row>
    <row r="126" spans="1:28" ht="15" customHeight="1" x14ac:dyDescent="0.2">
      <c r="A126" s="26">
        <v>120</v>
      </c>
      <c r="B126" s="31" t="s">
        <v>130</v>
      </c>
      <c r="C126" s="28">
        <v>44069</v>
      </c>
      <c r="D126" s="28">
        <v>44228</v>
      </c>
      <c r="E126" s="13">
        <v>0</v>
      </c>
      <c r="F126" s="13">
        <v>0</v>
      </c>
      <c r="G126" s="3">
        <v>0.11</v>
      </c>
      <c r="H126" s="2">
        <v>0</v>
      </c>
      <c r="I126" s="2">
        <v>0</v>
      </c>
      <c r="J126" s="2">
        <v>0</v>
      </c>
      <c r="K126" s="2">
        <v>0</v>
      </c>
      <c r="L126" s="2">
        <v>0.64750665499999993</v>
      </c>
      <c r="M126" s="2">
        <v>0</v>
      </c>
      <c r="N126" s="2">
        <v>0.49</v>
      </c>
      <c r="O126" s="2">
        <v>0</v>
      </c>
      <c r="P126" s="2">
        <v>2.7066808999999998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f>E126+H126+J126+L126+N126+P126+R126+T126+V126</f>
        <v>3.8441875549999995</v>
      </c>
      <c r="Y126" s="2">
        <v>6.6804000000000004E-3</v>
      </c>
      <c r="Z126" s="10">
        <v>0</v>
      </c>
      <c r="AA126" s="2">
        <v>0</v>
      </c>
      <c r="AB126" s="30">
        <f>D126-C126</f>
        <v>159</v>
      </c>
    </row>
    <row r="127" spans="1:28" ht="15" customHeight="1" x14ac:dyDescent="0.2">
      <c r="A127" s="26">
        <v>121</v>
      </c>
      <c r="B127" s="31" t="s">
        <v>131</v>
      </c>
      <c r="C127" s="28">
        <v>43665</v>
      </c>
      <c r="D127" s="28">
        <v>44229</v>
      </c>
      <c r="E127" s="13">
        <v>0</v>
      </c>
      <c r="F127" s="13">
        <v>0</v>
      </c>
      <c r="G127" s="2">
        <v>4.3667499999999998E-2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0.2708527</v>
      </c>
      <c r="O127" s="2">
        <v>0</v>
      </c>
      <c r="P127" s="2">
        <v>0</v>
      </c>
      <c r="Q127" s="2">
        <v>0</v>
      </c>
      <c r="R127" s="2">
        <v>0.55000000000000004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f>E127+H127+J127+L127+N127+P127+R127+T127+V127</f>
        <v>0.8208527000000001</v>
      </c>
      <c r="Y127" s="2">
        <v>0</v>
      </c>
      <c r="Z127" s="2">
        <v>0</v>
      </c>
      <c r="AA127" s="2">
        <v>0</v>
      </c>
      <c r="AB127" s="30">
        <f>D127-C127</f>
        <v>564</v>
      </c>
    </row>
    <row r="128" spans="1:28" ht="15" customHeight="1" x14ac:dyDescent="0.2">
      <c r="A128" s="26">
        <v>122</v>
      </c>
      <c r="B128" s="31" t="s">
        <v>132</v>
      </c>
      <c r="C128" s="28">
        <v>44013</v>
      </c>
      <c r="D128" s="28">
        <v>44230</v>
      </c>
      <c r="E128" s="13">
        <v>0</v>
      </c>
      <c r="F128" s="13">
        <v>0</v>
      </c>
      <c r="G128" s="2">
        <v>1.60228E-2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4.2334839999999998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f>E128+H128+J128+L128+N128+P128+R128+T128+V128</f>
        <v>4.2334839999999998</v>
      </c>
      <c r="Y128" s="2">
        <v>0</v>
      </c>
      <c r="Z128" s="2">
        <v>0</v>
      </c>
      <c r="AA128" s="2">
        <v>0</v>
      </c>
      <c r="AB128" s="30">
        <f>D128-C128</f>
        <v>217</v>
      </c>
    </row>
    <row r="129" spans="1:28" ht="15" customHeight="1" x14ac:dyDescent="0.2">
      <c r="A129" s="26">
        <v>123</v>
      </c>
      <c r="B129" s="31" t="s">
        <v>133</v>
      </c>
      <c r="C129" s="28">
        <v>43902</v>
      </c>
      <c r="D129" s="28">
        <v>44231</v>
      </c>
      <c r="E129" s="13">
        <v>0.42</v>
      </c>
      <c r="F129" s="13">
        <v>0.42</v>
      </c>
      <c r="G129" s="2">
        <v>5.3187199999999997E-2</v>
      </c>
      <c r="H129" s="2">
        <v>9.9877999999999998E-3</v>
      </c>
      <c r="I129" s="2">
        <v>9.9877999999999998E-3</v>
      </c>
      <c r="J129" s="2">
        <v>0</v>
      </c>
      <c r="K129" s="2">
        <v>0</v>
      </c>
      <c r="L129" s="2">
        <v>8.9107000000000006E-3</v>
      </c>
      <c r="M129" s="2">
        <v>8.9107000000000006E-3</v>
      </c>
      <c r="N129" s="2">
        <v>0</v>
      </c>
      <c r="O129" s="2">
        <v>0</v>
      </c>
      <c r="P129" s="2">
        <v>0.6</v>
      </c>
      <c r="Q129" s="2">
        <v>0</v>
      </c>
      <c r="R129" s="2">
        <v>1.55</v>
      </c>
      <c r="S129" s="2">
        <v>0</v>
      </c>
      <c r="T129" s="2">
        <v>0</v>
      </c>
      <c r="U129" s="2">
        <v>0</v>
      </c>
      <c r="V129" s="2">
        <v>0.09</v>
      </c>
      <c r="W129" s="2">
        <v>0</v>
      </c>
      <c r="X129" s="2">
        <f>E129+H129+J129+L129+N129+P129+R129+T129+V129</f>
        <v>2.6788984999999998</v>
      </c>
      <c r="Y129" s="2">
        <v>0.48780000000000001</v>
      </c>
      <c r="Z129" s="35" t="s">
        <v>134</v>
      </c>
      <c r="AA129" s="2" t="s">
        <v>135</v>
      </c>
      <c r="AB129" s="30">
        <f>D129-C129</f>
        <v>329</v>
      </c>
    </row>
    <row r="130" spans="1:28" ht="15" customHeight="1" x14ac:dyDescent="0.2">
      <c r="A130" s="26">
        <v>124</v>
      </c>
      <c r="B130" s="27" t="s">
        <v>178</v>
      </c>
      <c r="C130" s="28">
        <v>44231</v>
      </c>
      <c r="D130" s="28">
        <v>44231</v>
      </c>
      <c r="E130" s="13">
        <v>0</v>
      </c>
      <c r="F130" s="13">
        <v>0</v>
      </c>
      <c r="G130" s="30" t="s">
        <v>195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2">
        <v>2.93</v>
      </c>
      <c r="Y130" s="2" t="s">
        <v>179</v>
      </c>
      <c r="Z130" s="2" t="s">
        <v>179</v>
      </c>
      <c r="AA130" s="2" t="s">
        <v>179</v>
      </c>
      <c r="AB130" s="30">
        <f>D130-C130</f>
        <v>0</v>
      </c>
    </row>
    <row r="131" spans="1:28" ht="15" customHeight="1" x14ac:dyDescent="0.2">
      <c r="A131" s="26">
        <v>125</v>
      </c>
      <c r="B131" s="31" t="s">
        <v>199</v>
      </c>
      <c r="C131" s="28">
        <v>43685</v>
      </c>
      <c r="D131" s="28">
        <v>44235</v>
      </c>
      <c r="E131" s="13">
        <v>0</v>
      </c>
      <c r="F131" s="13">
        <v>0</v>
      </c>
      <c r="G131" s="2">
        <v>2.6628010999999998</v>
      </c>
      <c r="H131" s="2">
        <v>0</v>
      </c>
      <c r="I131" s="2">
        <v>0</v>
      </c>
      <c r="J131" s="2">
        <v>851.87031119999995</v>
      </c>
      <c r="K131" s="2">
        <v>61.619219999999999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4.8963298999999996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f>E131+H131+J131+L131+N131+P131+R131+T131+V131</f>
        <v>856.7666410999999</v>
      </c>
      <c r="Y131" s="2">
        <v>78</v>
      </c>
      <c r="Z131" s="2">
        <v>64.282021200000003</v>
      </c>
      <c r="AA131" s="2">
        <f>F131+I131+K131+M131+O131+Q131+S131+U131+W131</f>
        <v>61.619219999999999</v>
      </c>
      <c r="AB131" s="30">
        <f>D131-C131</f>
        <v>550</v>
      </c>
    </row>
    <row r="132" spans="1:28" ht="15" customHeight="1" x14ac:dyDescent="0.2">
      <c r="A132" s="26">
        <v>126</v>
      </c>
      <c r="B132" s="33" t="s">
        <v>136</v>
      </c>
      <c r="C132" s="28">
        <v>44076</v>
      </c>
      <c r="D132" s="28">
        <v>44237</v>
      </c>
      <c r="E132" s="13">
        <v>0</v>
      </c>
      <c r="F132" s="13">
        <v>0</v>
      </c>
      <c r="G132" s="2">
        <v>8.2999299999999998E-2</v>
      </c>
      <c r="H132" s="2">
        <v>0</v>
      </c>
      <c r="I132" s="2">
        <v>0</v>
      </c>
      <c r="J132" s="2">
        <v>253.02482850000001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1.9803036000000001</v>
      </c>
      <c r="Q132" s="2">
        <v>0</v>
      </c>
      <c r="R132" s="2">
        <v>8.8837200000000005E-2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f>E132+H132+J132+L132+N132+P132+R132+T132+V132</f>
        <v>255.09396930000003</v>
      </c>
      <c r="Y132" s="2">
        <v>7.7845999999999999E-2</v>
      </c>
      <c r="Z132" s="2">
        <v>7.7845999999999999E-2</v>
      </c>
      <c r="AA132" s="2">
        <v>0</v>
      </c>
      <c r="AB132" s="30">
        <f>D132-C132</f>
        <v>161</v>
      </c>
    </row>
    <row r="133" spans="1:28" ht="15" customHeight="1" x14ac:dyDescent="0.2">
      <c r="A133" s="26">
        <v>127</v>
      </c>
      <c r="B133" s="31" t="s">
        <v>137</v>
      </c>
      <c r="C133" s="28">
        <v>43579</v>
      </c>
      <c r="D133" s="28">
        <v>44237</v>
      </c>
      <c r="E133" s="13">
        <v>0</v>
      </c>
      <c r="F133" s="13">
        <v>0</v>
      </c>
      <c r="G133" s="2">
        <v>3.30832E-2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3.8123835000000001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f>E133+H133+J133+L133+N133+P133+R133+T133+V133</f>
        <v>3.8123835000000001</v>
      </c>
      <c r="Y133" s="2">
        <v>0</v>
      </c>
      <c r="Z133" s="2">
        <v>0</v>
      </c>
      <c r="AA133" s="2">
        <v>0</v>
      </c>
      <c r="AB133" s="30">
        <f>D133-C133</f>
        <v>658</v>
      </c>
    </row>
    <row r="134" spans="1:28" ht="15" customHeight="1" x14ac:dyDescent="0.2">
      <c r="A134" s="26">
        <v>128</v>
      </c>
      <c r="B134" s="31" t="s">
        <v>138</v>
      </c>
      <c r="C134" s="28">
        <v>43795</v>
      </c>
      <c r="D134" s="28">
        <v>44238</v>
      </c>
      <c r="E134" s="13">
        <v>0</v>
      </c>
      <c r="F134" s="13">
        <v>0</v>
      </c>
      <c r="G134" s="3">
        <v>0.2</v>
      </c>
      <c r="H134" s="2">
        <v>0</v>
      </c>
      <c r="I134" s="2">
        <v>0</v>
      </c>
      <c r="J134" s="2">
        <v>0</v>
      </c>
      <c r="K134" s="2">
        <v>0</v>
      </c>
      <c r="L134" s="2">
        <v>0.31</v>
      </c>
      <c r="M134" s="2">
        <v>0.02</v>
      </c>
      <c r="N134" s="2">
        <v>18.86</v>
      </c>
      <c r="O134" s="2">
        <v>1.18</v>
      </c>
      <c r="P134" s="2">
        <v>0.06</v>
      </c>
      <c r="Q134" s="2">
        <v>0.06</v>
      </c>
      <c r="R134" s="2">
        <v>0.84</v>
      </c>
      <c r="S134" s="2">
        <v>0.05</v>
      </c>
      <c r="T134" s="2">
        <v>0</v>
      </c>
      <c r="U134" s="2">
        <v>0</v>
      </c>
      <c r="V134" s="2">
        <v>0</v>
      </c>
      <c r="W134" s="2">
        <v>0</v>
      </c>
      <c r="X134" s="2">
        <f>E134+H134+J134+L134+N134+P134+R134+T134+V134</f>
        <v>20.069999999999997</v>
      </c>
      <c r="Y134" s="2">
        <v>1.3149999999999999</v>
      </c>
      <c r="Z134" s="2">
        <v>1.5</v>
      </c>
      <c r="AA134" s="2">
        <f>F134+I134+K134+M134+O134+Q134+S134+U134+W134</f>
        <v>1.31</v>
      </c>
      <c r="AB134" s="30">
        <f>D134-C134</f>
        <v>443</v>
      </c>
    </row>
    <row r="135" spans="1:28" ht="15" customHeight="1" x14ac:dyDescent="0.2">
      <c r="A135" s="26">
        <v>129</v>
      </c>
      <c r="B135" s="33" t="s">
        <v>139</v>
      </c>
      <c r="C135" s="28">
        <v>43728</v>
      </c>
      <c r="D135" s="28">
        <v>44244</v>
      </c>
      <c r="E135" s="13">
        <v>10.91</v>
      </c>
      <c r="F135" s="13">
        <v>10.9138059</v>
      </c>
      <c r="G135" s="3">
        <v>0.18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16.040945399999998</v>
      </c>
      <c r="O135" s="2">
        <v>0</v>
      </c>
      <c r="P135" s="2">
        <v>107.84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f>E135+H135+J135+L135+N135+P135+R135+T135+V135</f>
        <v>134.7909454</v>
      </c>
      <c r="Y135" s="2">
        <v>8.19</v>
      </c>
      <c r="Z135" s="35" t="s">
        <v>140</v>
      </c>
      <c r="AA135" s="35" t="s">
        <v>141</v>
      </c>
      <c r="AB135" s="30">
        <f>D135-C135</f>
        <v>516</v>
      </c>
    </row>
    <row r="136" spans="1:28" ht="15" customHeight="1" x14ac:dyDescent="0.2">
      <c r="A136" s="26">
        <v>130</v>
      </c>
      <c r="B136" s="31" t="s">
        <v>142</v>
      </c>
      <c r="C136" s="28">
        <v>43586</v>
      </c>
      <c r="D136" s="28">
        <v>44253</v>
      </c>
      <c r="E136" s="13">
        <v>0</v>
      </c>
      <c r="F136" s="13">
        <v>0</v>
      </c>
      <c r="G136" s="2">
        <v>0.35339989999999999</v>
      </c>
      <c r="H136" s="2">
        <v>0</v>
      </c>
      <c r="I136" s="2">
        <v>0</v>
      </c>
      <c r="J136" s="2">
        <v>8.5200181150000009</v>
      </c>
      <c r="K136" s="2">
        <v>1.5778901999999999</v>
      </c>
      <c r="L136" s="2">
        <v>0</v>
      </c>
      <c r="M136" s="2">
        <v>0</v>
      </c>
      <c r="N136" s="2">
        <v>18.145486600000002</v>
      </c>
      <c r="O136" s="2">
        <v>0</v>
      </c>
      <c r="P136" s="2">
        <v>9.8563718999999992</v>
      </c>
      <c r="Q136" s="2">
        <v>0</v>
      </c>
      <c r="R136" s="2">
        <v>0.38859437000000002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f>E136+H136+J136+L136+N136+P136+R136+T136+V136</f>
        <v>36.910470985000003</v>
      </c>
      <c r="Y136" s="2">
        <v>1.848432254</v>
      </c>
      <c r="Z136" s="2">
        <v>1.93129</v>
      </c>
      <c r="AA136" s="2">
        <f>F136+I136+K136+M136+O136+Q136+S136+U136+W136</f>
        <v>1.5778901999999999</v>
      </c>
      <c r="AB136" s="30">
        <f>D136-C136</f>
        <v>667</v>
      </c>
    </row>
    <row r="137" spans="1:28" ht="15" customHeight="1" x14ac:dyDescent="0.2">
      <c r="A137" s="26">
        <v>131</v>
      </c>
      <c r="B137" s="31" t="s">
        <v>143</v>
      </c>
      <c r="C137" s="28">
        <v>43285</v>
      </c>
      <c r="D137" s="28">
        <v>44258</v>
      </c>
      <c r="E137" s="13">
        <v>0</v>
      </c>
      <c r="F137" s="13">
        <v>0</v>
      </c>
      <c r="G137" s="2">
        <v>3.5992200000000002E-2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6.6463999999999995E-2</v>
      </c>
      <c r="O137" s="2">
        <v>3.5105999999999998E-2</v>
      </c>
      <c r="P137" s="2">
        <v>0.46</v>
      </c>
      <c r="Q137" s="2">
        <v>0</v>
      </c>
      <c r="R137" s="2">
        <v>5.1330000000000001E-2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f>E137+H137+J137+L137+N137+P137+R137+T137+V137</f>
        <v>0.57779400000000003</v>
      </c>
      <c r="Y137" s="2">
        <v>0.13599605000000001</v>
      </c>
      <c r="Z137" s="2">
        <v>6.6500000000000004E-2</v>
      </c>
      <c r="AA137" s="2">
        <f>F137+I137+K137+M137+O137+Q137+S137+U137+W137</f>
        <v>3.5105999999999998E-2</v>
      </c>
      <c r="AB137" s="30">
        <f>D137-C137</f>
        <v>973</v>
      </c>
    </row>
    <row r="138" spans="1:28" ht="15" customHeight="1" x14ac:dyDescent="0.2">
      <c r="A138" s="26">
        <v>132</v>
      </c>
      <c r="B138" s="31" t="s">
        <v>144</v>
      </c>
      <c r="C138" s="28">
        <v>43685</v>
      </c>
      <c r="D138" s="32">
        <v>44259</v>
      </c>
      <c r="E138" s="13">
        <v>0</v>
      </c>
      <c r="F138" s="13">
        <v>0</v>
      </c>
      <c r="G138" s="3">
        <v>0.39</v>
      </c>
      <c r="H138" s="2">
        <v>0</v>
      </c>
      <c r="I138" s="2">
        <v>0</v>
      </c>
      <c r="J138" s="2">
        <v>14.594775286000001</v>
      </c>
      <c r="K138" s="2">
        <v>3.61</v>
      </c>
      <c r="L138" s="2">
        <v>0</v>
      </c>
      <c r="M138" s="2">
        <v>0</v>
      </c>
      <c r="N138" s="2">
        <v>0</v>
      </c>
      <c r="O138" s="2">
        <v>0</v>
      </c>
      <c r="P138" s="2">
        <v>46.348769500000003</v>
      </c>
      <c r="Q138" s="2">
        <v>0</v>
      </c>
      <c r="R138" s="2">
        <v>1.2532791000000001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f>E138+H138+J138+L138+N138+P138+R138+T138+V138</f>
        <v>62.196823886000004</v>
      </c>
      <c r="Y138" s="2">
        <v>3.310975</v>
      </c>
      <c r="Z138" s="2">
        <v>3.9967060000000001</v>
      </c>
      <c r="AA138" s="2">
        <f>F138+I138+K138+M138+O138+Q138+S138+U138+W138</f>
        <v>3.61</v>
      </c>
      <c r="AB138" s="30">
        <f>D138-C138</f>
        <v>574</v>
      </c>
    </row>
    <row r="139" spans="1:28" ht="15" customHeight="1" x14ac:dyDescent="0.2">
      <c r="A139" s="26">
        <v>133</v>
      </c>
      <c r="B139" s="31" t="s">
        <v>145</v>
      </c>
      <c r="C139" s="28">
        <v>43798</v>
      </c>
      <c r="D139" s="32">
        <v>44260</v>
      </c>
      <c r="E139" s="13">
        <v>0</v>
      </c>
      <c r="F139" s="13">
        <v>0</v>
      </c>
      <c r="G139" s="2">
        <v>1.5690000000000001E-3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0.1479231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f>E139+H139+J139+L139+N139+P139+R139+T139+V139</f>
        <v>0.1479231</v>
      </c>
      <c r="Y139" s="2">
        <v>0</v>
      </c>
      <c r="Z139" s="2">
        <v>0</v>
      </c>
      <c r="AA139" s="2">
        <v>0</v>
      </c>
      <c r="AB139" s="30">
        <f>D139-C139</f>
        <v>462</v>
      </c>
    </row>
    <row r="140" spans="1:28" ht="15" customHeight="1" x14ac:dyDescent="0.2">
      <c r="A140" s="26">
        <v>134</v>
      </c>
      <c r="B140" s="31" t="s">
        <v>146</v>
      </c>
      <c r="C140" s="28">
        <v>43657</v>
      </c>
      <c r="D140" s="28">
        <v>44263</v>
      </c>
      <c r="E140" s="13">
        <v>0</v>
      </c>
      <c r="F140" s="13">
        <v>0</v>
      </c>
      <c r="G140" s="2">
        <v>0.28533839999999999</v>
      </c>
      <c r="H140" s="2">
        <v>0</v>
      </c>
      <c r="I140" s="2">
        <v>0</v>
      </c>
      <c r="J140" s="2">
        <v>15.851143994999999</v>
      </c>
      <c r="K140" s="2">
        <v>1.3924810000000001</v>
      </c>
      <c r="L140" s="2">
        <v>0</v>
      </c>
      <c r="M140" s="2">
        <v>0</v>
      </c>
      <c r="N140" s="2">
        <v>6.5869107749999998</v>
      </c>
      <c r="O140" s="2">
        <v>0</v>
      </c>
      <c r="P140" s="2">
        <v>80.877092399999995</v>
      </c>
      <c r="Q140" s="2">
        <v>0</v>
      </c>
      <c r="R140" s="2">
        <v>0.16836100000000001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f>E140+H140+J140+L140+N140+P140+R140+T140+V140</f>
        <v>103.48350816999999</v>
      </c>
      <c r="Y140" s="2">
        <v>1.8180000000000001</v>
      </c>
      <c r="Z140" s="2">
        <v>1.52</v>
      </c>
      <c r="AA140" s="2">
        <f>F140+I140+K140+M140+O140+Q140+S140+U140+W140</f>
        <v>1.3924810000000001</v>
      </c>
      <c r="AB140" s="30">
        <f>D140-C140</f>
        <v>606</v>
      </c>
    </row>
    <row r="141" spans="1:28" ht="15" customHeight="1" x14ac:dyDescent="0.2">
      <c r="A141" s="26">
        <v>135</v>
      </c>
      <c r="B141" s="31" t="s">
        <v>147</v>
      </c>
      <c r="C141" s="28">
        <v>43795</v>
      </c>
      <c r="D141" s="28">
        <v>44263</v>
      </c>
      <c r="E141" s="13">
        <v>0</v>
      </c>
      <c r="F141" s="13">
        <v>0</v>
      </c>
      <c r="G141" s="2">
        <v>0.24</v>
      </c>
      <c r="H141" s="2">
        <v>0</v>
      </c>
      <c r="I141" s="2">
        <v>0</v>
      </c>
      <c r="J141" s="2">
        <v>2.69</v>
      </c>
      <c r="K141" s="2">
        <v>0.25</v>
      </c>
      <c r="L141" s="2">
        <v>0</v>
      </c>
      <c r="M141" s="2">
        <v>0</v>
      </c>
      <c r="N141" s="2">
        <v>1.1213645999999999</v>
      </c>
      <c r="O141" s="2">
        <v>0</v>
      </c>
      <c r="P141" s="2">
        <v>4.6100000000000003</v>
      </c>
      <c r="Q141" s="2">
        <v>0</v>
      </c>
      <c r="R141" s="2">
        <v>4.67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f>E141+H141+J141+L141+N141+P141+R141+T141+V141</f>
        <v>13.0913646</v>
      </c>
      <c r="Y141" s="2">
        <v>0.61447830000000003</v>
      </c>
      <c r="Z141" s="2">
        <v>0.49115389999999998</v>
      </c>
      <c r="AA141" s="2">
        <f>F141+I141+K141+M141+O141+Q141+S141+U141+W141</f>
        <v>0.25</v>
      </c>
      <c r="AB141" s="30">
        <f>D141-C141</f>
        <v>468</v>
      </c>
    </row>
    <row r="142" spans="1:28" ht="15" customHeight="1" x14ac:dyDescent="0.2">
      <c r="A142" s="26">
        <v>136</v>
      </c>
      <c r="B142" s="31" t="s">
        <v>148</v>
      </c>
      <c r="C142" s="28">
        <v>43755</v>
      </c>
      <c r="D142" s="28">
        <v>44263</v>
      </c>
      <c r="E142" s="13">
        <v>0</v>
      </c>
      <c r="F142" s="13">
        <v>0</v>
      </c>
      <c r="G142" s="3">
        <v>0.08</v>
      </c>
      <c r="H142" s="2">
        <v>0</v>
      </c>
      <c r="I142" s="2">
        <v>0</v>
      </c>
      <c r="J142" s="2">
        <v>167.71950000000001</v>
      </c>
      <c r="K142" s="2">
        <v>0.2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f>E142+H142+J142+L142+N142+P142+R142+T142+V142</f>
        <v>167.71950000000001</v>
      </c>
      <c r="Y142" s="2">
        <v>0.25315710000000002</v>
      </c>
      <c r="Z142" s="2">
        <v>0.28000000000000003</v>
      </c>
      <c r="AA142" s="2">
        <v>0.2</v>
      </c>
      <c r="AB142" s="30">
        <f>D142-C142</f>
        <v>508</v>
      </c>
    </row>
    <row r="143" spans="1:28" ht="15" customHeight="1" x14ac:dyDescent="0.2">
      <c r="A143" s="26">
        <v>137</v>
      </c>
      <c r="B143" s="33" t="s">
        <v>149</v>
      </c>
      <c r="C143" s="28">
        <v>43994</v>
      </c>
      <c r="D143" s="28">
        <v>44264</v>
      </c>
      <c r="E143" s="13">
        <v>0</v>
      </c>
      <c r="F143" s="13">
        <v>0</v>
      </c>
      <c r="G143" s="2">
        <v>5.7</v>
      </c>
      <c r="H143" s="2">
        <v>0</v>
      </c>
      <c r="I143" s="2">
        <v>0</v>
      </c>
      <c r="J143" s="2">
        <v>2480.8530523999998</v>
      </c>
      <c r="K143" s="2">
        <v>186.78311400000001</v>
      </c>
      <c r="L143" s="2">
        <v>0.39751880000000001</v>
      </c>
      <c r="M143" s="2">
        <v>0</v>
      </c>
      <c r="N143" s="2">
        <v>41.371000000000002</v>
      </c>
      <c r="O143" s="2">
        <v>0</v>
      </c>
      <c r="P143" s="2">
        <v>148.7993017</v>
      </c>
      <c r="Q143" s="2">
        <v>0</v>
      </c>
      <c r="R143" s="2">
        <v>60.396548299999999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f>E143+H143+J143+L143+N143+P143+R143+T143+V143</f>
        <v>2731.8174211999999</v>
      </c>
      <c r="Y143" s="2">
        <v>152</v>
      </c>
      <c r="Z143" s="2">
        <v>190.9</v>
      </c>
      <c r="AA143" s="2">
        <f>F143+I143+K143+M143+O143+Q143+S143+U143+W143</f>
        <v>186.78311400000001</v>
      </c>
      <c r="AB143" s="30">
        <f>D143-C143</f>
        <v>270</v>
      </c>
    </row>
    <row r="144" spans="1:28" ht="15" customHeight="1" x14ac:dyDescent="0.2">
      <c r="A144" s="26">
        <v>138</v>
      </c>
      <c r="B144" s="31" t="s">
        <v>150</v>
      </c>
      <c r="C144" s="28">
        <v>43796</v>
      </c>
      <c r="D144" s="28">
        <v>44265</v>
      </c>
      <c r="E144" s="13">
        <v>0</v>
      </c>
      <c r="F144" s="13">
        <v>0</v>
      </c>
      <c r="G144" s="3">
        <v>0.12</v>
      </c>
      <c r="H144" s="2">
        <v>0</v>
      </c>
      <c r="I144" s="2">
        <v>0</v>
      </c>
      <c r="J144" s="2">
        <v>22.843471459</v>
      </c>
      <c r="K144" s="2">
        <v>2.4305217730000002</v>
      </c>
      <c r="L144" s="2">
        <v>0</v>
      </c>
      <c r="M144" s="2">
        <v>0</v>
      </c>
      <c r="N144" s="2">
        <v>0</v>
      </c>
      <c r="O144" s="2">
        <v>0</v>
      </c>
      <c r="P144" s="2">
        <v>2.0389902000000002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f>E144+H144+J144+L144+N144+P144+R144+T144+V144</f>
        <v>24.882461659000001</v>
      </c>
      <c r="Y144" s="2">
        <v>2.5461942999999998</v>
      </c>
      <c r="Z144" s="2">
        <v>2.5474999999999999</v>
      </c>
      <c r="AA144" s="2">
        <f>F144+I144+K144+M144+O144+Q144+S144+U144+W144</f>
        <v>2.4305217730000002</v>
      </c>
      <c r="AB144" s="30">
        <f>D144-C144</f>
        <v>469</v>
      </c>
    </row>
    <row r="145" spans="1:28" ht="15" customHeight="1" x14ac:dyDescent="0.2">
      <c r="A145" s="26">
        <v>139</v>
      </c>
      <c r="B145" s="31" t="s">
        <v>151</v>
      </c>
      <c r="C145" s="28">
        <v>43728</v>
      </c>
      <c r="D145" s="28">
        <v>44266</v>
      </c>
      <c r="E145" s="13">
        <v>0</v>
      </c>
      <c r="F145" s="13">
        <v>0</v>
      </c>
      <c r="G145" s="3">
        <v>0.05</v>
      </c>
      <c r="H145" s="2">
        <v>0</v>
      </c>
      <c r="I145" s="2">
        <v>0</v>
      </c>
      <c r="J145" s="2">
        <v>58.971206879999997</v>
      </c>
      <c r="K145" s="2">
        <v>0.1085964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f>E145+H145+J145+L145+N145+P145+R145+T145+V145</f>
        <v>58.971206879999997</v>
      </c>
      <c r="Y145" s="2">
        <v>0.15991159999999999</v>
      </c>
      <c r="Z145" s="2">
        <v>0.15991159999999999</v>
      </c>
      <c r="AA145" s="2">
        <f>F145+I145+K145+M145+O145+Q145+S145+U145+W145</f>
        <v>0.1085964</v>
      </c>
      <c r="AB145" s="30">
        <f>D145-C145</f>
        <v>538</v>
      </c>
    </row>
    <row r="146" spans="1:28" ht="15" customHeight="1" x14ac:dyDescent="0.2">
      <c r="A146" s="26">
        <v>140</v>
      </c>
      <c r="B146" s="31" t="s">
        <v>152</v>
      </c>
      <c r="C146" s="28">
        <v>43728</v>
      </c>
      <c r="D146" s="28">
        <v>44266</v>
      </c>
      <c r="E146" s="13">
        <v>0</v>
      </c>
      <c r="F146" s="13">
        <v>0</v>
      </c>
      <c r="G146" s="2">
        <v>6.33079E-2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0.79474809999999996</v>
      </c>
      <c r="O146" s="2">
        <v>0</v>
      </c>
      <c r="P146" s="2">
        <v>0</v>
      </c>
      <c r="Q146" s="2">
        <v>0</v>
      </c>
      <c r="R146" s="2">
        <v>0.44677820000000001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f>E146+H146+J146+L146+N146+P146+R146+T146+V146</f>
        <v>1.2415262999999999</v>
      </c>
      <c r="Y146" s="2">
        <v>0.17</v>
      </c>
      <c r="Z146" s="2">
        <v>5.7000000000000002E-2</v>
      </c>
      <c r="AA146" s="2">
        <v>0</v>
      </c>
      <c r="AB146" s="30">
        <f>D146-C146</f>
        <v>538</v>
      </c>
    </row>
    <row r="147" spans="1:28" ht="15" customHeight="1" x14ac:dyDescent="0.2">
      <c r="A147" s="26">
        <v>141</v>
      </c>
      <c r="B147" s="27" t="s">
        <v>227</v>
      </c>
      <c r="C147" s="28">
        <v>43445</v>
      </c>
      <c r="D147" s="28">
        <v>44273</v>
      </c>
      <c r="E147" s="13"/>
      <c r="F147" s="13"/>
      <c r="G147" s="39"/>
      <c r="H147" s="13"/>
      <c r="I147" s="13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2">
        <v>10277.73</v>
      </c>
      <c r="Y147" s="2">
        <v>650</v>
      </c>
      <c r="Z147" s="2">
        <v>600</v>
      </c>
      <c r="AA147" s="2">
        <v>560</v>
      </c>
      <c r="AB147" s="30">
        <f>D147-C147</f>
        <v>828</v>
      </c>
    </row>
    <row r="148" spans="1:28" ht="15" customHeight="1" x14ac:dyDescent="0.2">
      <c r="A148" s="26">
        <v>142</v>
      </c>
      <c r="B148" s="31" t="s">
        <v>153</v>
      </c>
      <c r="C148" s="28">
        <v>43510</v>
      </c>
      <c r="D148" s="28">
        <v>44278</v>
      </c>
      <c r="E148" s="13">
        <v>0</v>
      </c>
      <c r="F148" s="13">
        <v>0</v>
      </c>
      <c r="G148" s="2">
        <v>2.5981000000000001E-2</v>
      </c>
      <c r="H148" s="2">
        <v>0</v>
      </c>
      <c r="I148" s="2">
        <v>0</v>
      </c>
      <c r="J148" s="2">
        <v>1.6</v>
      </c>
      <c r="K148" s="2">
        <v>0</v>
      </c>
      <c r="L148" s="2">
        <v>0</v>
      </c>
      <c r="M148" s="2">
        <v>0</v>
      </c>
      <c r="N148" s="2">
        <v>0.45144600000000001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f>E148+H148+J148+L148+N148+P148+R148+T148+V148</f>
        <v>2.0514460000000003</v>
      </c>
      <c r="Y148" s="2">
        <v>0</v>
      </c>
      <c r="Z148" s="2">
        <v>0</v>
      </c>
      <c r="AA148" s="2">
        <v>0</v>
      </c>
      <c r="AB148" s="30">
        <f>D148-C148</f>
        <v>768</v>
      </c>
    </row>
    <row r="149" spans="1:28" ht="15" customHeight="1" x14ac:dyDescent="0.2">
      <c r="A149" s="26">
        <v>143</v>
      </c>
      <c r="B149" s="27" t="s">
        <v>180</v>
      </c>
      <c r="C149" s="28">
        <v>43437</v>
      </c>
      <c r="D149" s="28">
        <v>44278</v>
      </c>
      <c r="E149" s="13">
        <v>0</v>
      </c>
      <c r="F149" s="13">
        <v>0</v>
      </c>
      <c r="G149" s="3">
        <v>0.05</v>
      </c>
      <c r="H149" s="13">
        <v>0</v>
      </c>
      <c r="I149" s="13">
        <v>0</v>
      </c>
      <c r="J149" s="2">
        <v>3.89</v>
      </c>
      <c r="K149" s="10">
        <v>0</v>
      </c>
      <c r="L149" s="13">
        <v>0</v>
      </c>
      <c r="M149" s="13">
        <v>0</v>
      </c>
      <c r="N149" s="2">
        <v>1.94</v>
      </c>
      <c r="O149" s="13">
        <v>0</v>
      </c>
      <c r="P149" s="2">
        <v>11.54</v>
      </c>
      <c r="Q149" s="13">
        <v>0</v>
      </c>
      <c r="R149" s="2">
        <v>0.06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2">
        <v>17.43</v>
      </c>
      <c r="Y149" s="2">
        <v>0.32</v>
      </c>
      <c r="Z149" s="2">
        <v>0.06</v>
      </c>
      <c r="AA149" s="2">
        <v>0</v>
      </c>
      <c r="AB149" s="30">
        <f>D149-C149</f>
        <v>841</v>
      </c>
    </row>
    <row r="150" spans="1:28" ht="15" customHeight="1" x14ac:dyDescent="0.2">
      <c r="A150" s="26">
        <v>144</v>
      </c>
      <c r="B150" s="31" t="s">
        <v>154</v>
      </c>
      <c r="C150" s="28">
        <v>44049</v>
      </c>
      <c r="D150" s="28">
        <v>44279</v>
      </c>
      <c r="E150" s="13">
        <v>0</v>
      </c>
      <c r="F150" s="13">
        <v>0</v>
      </c>
      <c r="G150" s="2">
        <v>1.46126E-2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5.5E-2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f>E150+H150+J150+L150+N150+P150+R150+T150+V150</f>
        <v>5.5E-2</v>
      </c>
      <c r="Y150" s="10">
        <v>0</v>
      </c>
      <c r="Z150" s="10">
        <v>0</v>
      </c>
      <c r="AA150" s="2">
        <v>0</v>
      </c>
      <c r="AB150" s="30">
        <f>D150-C150</f>
        <v>230</v>
      </c>
    </row>
    <row r="151" spans="1:28" ht="15" customHeight="1" x14ac:dyDescent="0.2">
      <c r="A151" s="26">
        <v>145</v>
      </c>
      <c r="B151" s="27" t="s">
        <v>181</v>
      </c>
      <c r="C151" s="28">
        <v>43305</v>
      </c>
      <c r="D151" s="28">
        <v>44281</v>
      </c>
      <c r="E151" s="18">
        <v>18.510000000000002</v>
      </c>
      <c r="F151" s="18">
        <v>18.510000000000002</v>
      </c>
      <c r="G151" s="29">
        <v>0.12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2">
        <v>164.25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2">
        <v>182.76</v>
      </c>
      <c r="Y151" s="2">
        <v>15.32</v>
      </c>
      <c r="Z151" s="2" t="s">
        <v>182</v>
      </c>
      <c r="AA151" s="2" t="s">
        <v>182</v>
      </c>
      <c r="AB151" s="30">
        <f>D151-C151</f>
        <v>976</v>
      </c>
    </row>
    <row r="152" spans="1:28" ht="15" customHeight="1" x14ac:dyDescent="0.2">
      <c r="A152" s="26">
        <v>146</v>
      </c>
      <c r="B152" s="27" t="s">
        <v>183</v>
      </c>
      <c r="C152" s="28">
        <v>43263</v>
      </c>
      <c r="D152" s="28">
        <v>44286</v>
      </c>
      <c r="E152" s="13">
        <v>0</v>
      </c>
      <c r="F152" s="13">
        <v>0</v>
      </c>
      <c r="G152" s="29">
        <v>1.46</v>
      </c>
      <c r="H152" s="13">
        <v>0</v>
      </c>
      <c r="I152" s="13">
        <v>0</v>
      </c>
      <c r="J152" s="2">
        <v>195.61</v>
      </c>
      <c r="K152" s="2">
        <v>1.88</v>
      </c>
      <c r="L152" s="13">
        <v>0</v>
      </c>
      <c r="M152" s="13">
        <v>0</v>
      </c>
      <c r="N152" s="2">
        <v>59.1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2">
        <v>254.71</v>
      </c>
      <c r="Y152" s="2">
        <v>3.32</v>
      </c>
      <c r="Z152" s="2">
        <v>3.34</v>
      </c>
      <c r="AA152" s="2">
        <v>1.88</v>
      </c>
      <c r="AB152" s="30">
        <f>D152-C152</f>
        <v>1023</v>
      </c>
    </row>
    <row r="153" spans="1:28" ht="15" customHeight="1" x14ac:dyDescent="0.2">
      <c r="A153" s="26">
        <v>147</v>
      </c>
      <c r="B153" s="27" t="s">
        <v>184</v>
      </c>
      <c r="C153" s="28">
        <v>44050</v>
      </c>
      <c r="D153" s="28">
        <v>44291</v>
      </c>
      <c r="E153" s="13">
        <v>0</v>
      </c>
      <c r="F153" s="13">
        <v>0</v>
      </c>
      <c r="G153" s="29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2">
        <v>0.04</v>
      </c>
      <c r="S153" s="21">
        <v>4.0000000000000001E-3</v>
      </c>
      <c r="T153" s="13">
        <v>0</v>
      </c>
      <c r="U153" s="13">
        <v>0</v>
      </c>
      <c r="V153" s="13">
        <v>0</v>
      </c>
      <c r="W153" s="13">
        <v>0</v>
      </c>
      <c r="X153" s="2">
        <v>0.04</v>
      </c>
      <c r="Y153" s="2">
        <v>0</v>
      </c>
      <c r="Z153" s="2">
        <v>0</v>
      </c>
      <c r="AA153" s="2">
        <v>0</v>
      </c>
      <c r="AB153" s="30">
        <f>D153-C153</f>
        <v>241</v>
      </c>
    </row>
    <row r="154" spans="1:28" ht="15" customHeight="1" x14ac:dyDescent="0.2">
      <c r="A154" s="26">
        <v>148</v>
      </c>
      <c r="B154" s="31" t="s">
        <v>318</v>
      </c>
      <c r="C154" s="34">
        <v>44014</v>
      </c>
      <c r="D154" s="34">
        <v>44293</v>
      </c>
      <c r="E154" s="13">
        <v>0</v>
      </c>
      <c r="F154" s="13">
        <v>0</v>
      </c>
      <c r="G154" s="29">
        <v>0.08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8">
        <v>7.0000000000000007E-2</v>
      </c>
      <c r="S154" s="21">
        <v>4.0000000000000001E-3</v>
      </c>
      <c r="T154" s="13">
        <v>0</v>
      </c>
      <c r="U154" s="13">
        <v>0</v>
      </c>
      <c r="V154" s="13">
        <v>0</v>
      </c>
      <c r="W154" s="13">
        <v>0</v>
      </c>
      <c r="X154" s="36">
        <f>H154+J154+L154+N154+P154+R154+T154+V154</f>
        <v>7.0000000000000007E-2</v>
      </c>
      <c r="Y154" s="35">
        <v>0.09</v>
      </c>
      <c r="Z154" s="35">
        <v>0.09</v>
      </c>
      <c r="AA154" s="37">
        <f>I154+K154+M154+O154+Q154+S154+U154+W154</f>
        <v>4.0000000000000001E-3</v>
      </c>
      <c r="AB154" s="30">
        <f>D154-C154</f>
        <v>279</v>
      </c>
    </row>
    <row r="155" spans="1:28" ht="15" customHeight="1" x14ac:dyDescent="0.2">
      <c r="A155" s="26">
        <v>149</v>
      </c>
      <c r="B155" s="27" t="s">
        <v>185</v>
      </c>
      <c r="C155" s="28">
        <v>43808</v>
      </c>
      <c r="D155" s="28">
        <v>44294</v>
      </c>
      <c r="E155" s="13">
        <v>0</v>
      </c>
      <c r="F155" s="13">
        <v>0</v>
      </c>
      <c r="G155" s="46">
        <v>0.2</v>
      </c>
      <c r="H155" s="13">
        <v>0</v>
      </c>
      <c r="I155" s="13">
        <v>0</v>
      </c>
      <c r="J155" s="2">
        <v>20.11</v>
      </c>
      <c r="K155" s="2">
        <v>3.43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2">
        <v>20.11</v>
      </c>
      <c r="Y155" s="2">
        <v>2.5</v>
      </c>
      <c r="Z155" s="2">
        <v>3.63</v>
      </c>
      <c r="AA155" s="2">
        <v>3.43</v>
      </c>
      <c r="AB155" s="30">
        <f>D155-C155</f>
        <v>486</v>
      </c>
    </row>
    <row r="156" spans="1:28" ht="15" customHeight="1" x14ac:dyDescent="0.2">
      <c r="A156" s="26">
        <v>150</v>
      </c>
      <c r="B156" s="27" t="s">
        <v>186</v>
      </c>
      <c r="C156" s="28">
        <v>43769</v>
      </c>
      <c r="D156" s="28">
        <v>44312</v>
      </c>
      <c r="E156" s="13">
        <v>0</v>
      </c>
      <c r="F156" s="13">
        <v>0</v>
      </c>
      <c r="G156" s="46">
        <v>0.2</v>
      </c>
      <c r="H156" s="13">
        <v>0</v>
      </c>
      <c r="I156" s="13">
        <v>0</v>
      </c>
      <c r="J156" s="2">
        <v>29.02</v>
      </c>
      <c r="K156" s="2">
        <v>1.1100000000000001</v>
      </c>
      <c r="L156" s="2">
        <v>0.02</v>
      </c>
      <c r="M156" s="13">
        <v>0</v>
      </c>
      <c r="N156" s="13">
        <v>0</v>
      </c>
      <c r="O156" s="13">
        <v>0</v>
      </c>
      <c r="P156" s="2">
        <v>96.16</v>
      </c>
      <c r="Q156" s="13">
        <v>0</v>
      </c>
      <c r="R156" s="2">
        <v>0.1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2">
        <v>125.3</v>
      </c>
      <c r="Y156" s="2">
        <v>0.56000000000000005</v>
      </c>
      <c r="Z156" s="2" t="s">
        <v>196</v>
      </c>
      <c r="AA156" s="2">
        <v>1.1100000000000001</v>
      </c>
      <c r="AB156" s="30">
        <f>D156-C156</f>
        <v>543</v>
      </c>
    </row>
    <row r="157" spans="1:28" ht="15" customHeight="1" x14ac:dyDescent="0.2">
      <c r="A157" s="26">
        <v>151</v>
      </c>
      <c r="B157" s="27" t="s">
        <v>187</v>
      </c>
      <c r="C157" s="28">
        <v>43341</v>
      </c>
      <c r="D157" s="28">
        <v>44315</v>
      </c>
      <c r="E157" s="13">
        <v>0</v>
      </c>
      <c r="F157" s="13">
        <v>0</v>
      </c>
      <c r="G157" s="29">
        <v>0.44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2">
        <v>21.81</v>
      </c>
      <c r="S157" s="2">
        <v>2.54</v>
      </c>
      <c r="T157" s="13">
        <v>0</v>
      </c>
      <c r="U157" s="13">
        <v>0</v>
      </c>
      <c r="V157" s="2">
        <v>3.68</v>
      </c>
      <c r="W157" s="13">
        <v>0</v>
      </c>
      <c r="X157" s="2">
        <v>25.49</v>
      </c>
      <c r="Y157" s="2">
        <v>2.98</v>
      </c>
      <c r="Z157" s="2">
        <v>2.98</v>
      </c>
      <c r="AA157" s="2">
        <v>2.54</v>
      </c>
      <c r="AB157" s="30">
        <f>D157-C157</f>
        <v>974</v>
      </c>
    </row>
    <row r="158" spans="1:28" ht="15" customHeight="1" x14ac:dyDescent="0.2">
      <c r="A158" s="26">
        <v>152</v>
      </c>
      <c r="B158" s="27" t="s">
        <v>188</v>
      </c>
      <c r="C158" s="28">
        <v>43385</v>
      </c>
      <c r="D158" s="28">
        <v>44319</v>
      </c>
      <c r="E158" s="13">
        <v>0</v>
      </c>
      <c r="F158" s="13">
        <v>0</v>
      </c>
      <c r="G158" s="29">
        <v>0.19</v>
      </c>
      <c r="H158" s="13">
        <v>0</v>
      </c>
      <c r="I158" s="13">
        <v>0</v>
      </c>
      <c r="J158" s="13">
        <v>0</v>
      </c>
      <c r="K158" s="13">
        <v>0</v>
      </c>
      <c r="L158" s="10">
        <v>0</v>
      </c>
      <c r="M158" s="10">
        <v>0</v>
      </c>
      <c r="N158" s="13">
        <v>0</v>
      </c>
      <c r="O158" s="13">
        <v>0</v>
      </c>
      <c r="P158" s="13">
        <v>0</v>
      </c>
      <c r="Q158" s="13">
        <v>0</v>
      </c>
      <c r="R158" s="35">
        <v>254.65</v>
      </c>
      <c r="S158" s="2">
        <v>1.03</v>
      </c>
      <c r="T158" s="13">
        <v>0</v>
      </c>
      <c r="U158" s="13">
        <v>0</v>
      </c>
      <c r="V158" s="13">
        <v>0</v>
      </c>
      <c r="W158" s="13">
        <v>0</v>
      </c>
      <c r="X158" s="2">
        <v>254.65</v>
      </c>
      <c r="Y158" s="2">
        <v>1.22</v>
      </c>
      <c r="Z158" s="2">
        <v>1.22</v>
      </c>
      <c r="AA158" s="2">
        <v>1.03</v>
      </c>
      <c r="AB158" s="30">
        <f>D158-C158</f>
        <v>934</v>
      </c>
    </row>
    <row r="159" spans="1:28" ht="15" customHeight="1" x14ac:dyDescent="0.2">
      <c r="A159" s="26">
        <v>153</v>
      </c>
      <c r="B159" s="27" t="s">
        <v>198</v>
      </c>
      <c r="C159" s="28">
        <v>43858</v>
      </c>
      <c r="D159" s="28">
        <v>44319</v>
      </c>
      <c r="E159" s="13">
        <v>0</v>
      </c>
      <c r="F159" s="13">
        <v>0</v>
      </c>
      <c r="G159" s="29">
        <v>0.79</v>
      </c>
      <c r="H159" s="13">
        <v>0</v>
      </c>
      <c r="I159" s="13">
        <v>0</v>
      </c>
      <c r="J159" s="13">
        <v>300.62</v>
      </c>
      <c r="K159" s="13">
        <v>38</v>
      </c>
      <c r="L159" s="13">
        <v>1.77</v>
      </c>
      <c r="M159" s="13">
        <v>0.09</v>
      </c>
      <c r="N159" s="13">
        <v>0.49</v>
      </c>
      <c r="O159" s="13">
        <v>0</v>
      </c>
      <c r="P159" s="13">
        <v>3.79</v>
      </c>
      <c r="Q159" s="13">
        <v>0.08</v>
      </c>
      <c r="R159" s="13">
        <v>3.96</v>
      </c>
      <c r="S159" s="13">
        <v>7.0000000000000007E-2</v>
      </c>
      <c r="T159" s="13">
        <v>0</v>
      </c>
      <c r="U159" s="13">
        <v>0</v>
      </c>
      <c r="V159" s="13">
        <v>0</v>
      </c>
      <c r="W159" s="13">
        <v>0</v>
      </c>
      <c r="X159" s="2">
        <v>310.63</v>
      </c>
      <c r="Y159" s="2">
        <v>37.74</v>
      </c>
      <c r="Z159" s="2">
        <v>38.5</v>
      </c>
      <c r="AA159" s="2">
        <v>38.24</v>
      </c>
      <c r="AB159" s="30">
        <f>D159-C159</f>
        <v>461</v>
      </c>
    </row>
    <row r="160" spans="1:28" x14ac:dyDescent="0.2">
      <c r="A160" s="26">
        <v>154</v>
      </c>
      <c r="B160" s="33" t="s">
        <v>252</v>
      </c>
      <c r="C160" s="34">
        <v>43556</v>
      </c>
      <c r="D160" s="34">
        <v>44341</v>
      </c>
      <c r="E160" s="13">
        <v>0</v>
      </c>
      <c r="F160" s="13">
        <v>0</v>
      </c>
      <c r="G160" s="29">
        <v>0.18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8">
        <v>72.400000000000006</v>
      </c>
      <c r="O160" s="2" t="s">
        <v>195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35">
        <v>72.400000000000006</v>
      </c>
      <c r="Y160" s="35">
        <v>0.25</v>
      </c>
      <c r="Z160" s="35">
        <v>0.17</v>
      </c>
      <c r="AA160" s="35" t="s">
        <v>179</v>
      </c>
      <c r="AB160" s="30">
        <f>D160-C160</f>
        <v>785</v>
      </c>
    </row>
    <row r="161" spans="1:29" x14ac:dyDescent="0.2">
      <c r="A161" s="26">
        <v>155</v>
      </c>
      <c r="B161" s="33" t="s">
        <v>253</v>
      </c>
      <c r="C161" s="34">
        <v>43803</v>
      </c>
      <c r="D161" s="34">
        <v>44354</v>
      </c>
      <c r="E161" s="13">
        <v>0</v>
      </c>
      <c r="F161" s="13">
        <v>0</v>
      </c>
      <c r="G161" s="29">
        <v>0.41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8">
        <v>232.63</v>
      </c>
      <c r="O161" s="18">
        <v>0.2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35">
        <v>232.63</v>
      </c>
      <c r="Y161" s="35">
        <v>1.17</v>
      </c>
      <c r="Z161" s="35">
        <v>0.6</v>
      </c>
      <c r="AA161" s="35">
        <v>0.2</v>
      </c>
      <c r="AB161" s="30">
        <f>D161-C161</f>
        <v>551</v>
      </c>
    </row>
    <row r="162" spans="1:29" x14ac:dyDescent="0.2">
      <c r="A162" s="26">
        <v>156</v>
      </c>
      <c r="B162" s="27" t="s">
        <v>189</v>
      </c>
      <c r="C162" s="28">
        <v>43662</v>
      </c>
      <c r="D162" s="28">
        <v>44356</v>
      </c>
      <c r="E162" s="18">
        <v>0.19</v>
      </c>
      <c r="F162" s="18">
        <v>0.19</v>
      </c>
      <c r="G162" s="29">
        <v>7.0000000000000007E-2</v>
      </c>
      <c r="H162" s="13">
        <v>0</v>
      </c>
      <c r="I162" s="13">
        <v>0</v>
      </c>
      <c r="J162" s="2">
        <v>28.84</v>
      </c>
      <c r="K162" s="2">
        <v>0</v>
      </c>
      <c r="L162" s="2">
        <v>0.04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2">
        <v>9.93</v>
      </c>
      <c r="S162" s="2">
        <v>0</v>
      </c>
      <c r="T162" s="13">
        <v>0</v>
      </c>
      <c r="U162" s="13">
        <v>0</v>
      </c>
      <c r="V162" s="13">
        <v>0</v>
      </c>
      <c r="W162" s="13">
        <v>0</v>
      </c>
      <c r="X162" s="2">
        <v>39</v>
      </c>
      <c r="Y162" s="2">
        <v>0.26</v>
      </c>
      <c r="Z162" s="2" t="s">
        <v>190</v>
      </c>
      <c r="AA162" s="2" t="s">
        <v>191</v>
      </c>
      <c r="AB162" s="30">
        <f>D162-C162</f>
        <v>694</v>
      </c>
    </row>
    <row r="163" spans="1:29" x14ac:dyDescent="0.2">
      <c r="A163" s="26">
        <v>157</v>
      </c>
      <c r="B163" s="27" t="s">
        <v>192</v>
      </c>
      <c r="C163" s="28">
        <v>43840</v>
      </c>
      <c r="D163" s="28">
        <v>44356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2" t="s">
        <v>22</v>
      </c>
      <c r="Y163" s="18">
        <v>0</v>
      </c>
      <c r="Z163" s="18">
        <v>0</v>
      </c>
      <c r="AA163" s="18">
        <v>0</v>
      </c>
      <c r="AB163" s="30">
        <f>D163-C163</f>
        <v>516</v>
      </c>
    </row>
    <row r="164" spans="1:29" x14ac:dyDescent="0.2">
      <c r="A164" s="26">
        <v>158</v>
      </c>
      <c r="B164" s="27" t="s">
        <v>193</v>
      </c>
      <c r="C164" s="28">
        <v>43860</v>
      </c>
      <c r="D164" s="28">
        <v>44361</v>
      </c>
      <c r="E164" s="13">
        <v>0</v>
      </c>
      <c r="F164" s="13">
        <v>0</v>
      </c>
      <c r="G164" s="29">
        <v>0.16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2">
        <v>161.77000000000001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2">
        <v>161.77000000000001</v>
      </c>
      <c r="Y164" s="2">
        <v>0</v>
      </c>
      <c r="Z164" s="2">
        <v>0.06</v>
      </c>
      <c r="AA164" s="18">
        <v>0</v>
      </c>
      <c r="AB164" s="30">
        <f>D164-C164</f>
        <v>501</v>
      </c>
    </row>
    <row r="165" spans="1:29" x14ac:dyDescent="0.2">
      <c r="A165" s="26">
        <v>159</v>
      </c>
      <c r="B165" s="33" t="s">
        <v>248</v>
      </c>
      <c r="C165" s="28">
        <v>43551</v>
      </c>
      <c r="D165" s="28">
        <v>44368</v>
      </c>
      <c r="E165" s="18">
        <v>0</v>
      </c>
      <c r="F165" s="18">
        <v>0</v>
      </c>
      <c r="G165" s="3">
        <v>1.37</v>
      </c>
      <c r="H165" s="13">
        <v>0</v>
      </c>
      <c r="I165" s="13">
        <v>0</v>
      </c>
      <c r="J165" s="18">
        <v>134.57</v>
      </c>
      <c r="K165" s="18">
        <v>13.75</v>
      </c>
      <c r="L165" s="18">
        <v>0.84</v>
      </c>
      <c r="M165" s="18">
        <v>0</v>
      </c>
      <c r="N165" s="18">
        <v>0</v>
      </c>
      <c r="O165" s="18">
        <v>0</v>
      </c>
      <c r="P165" s="18">
        <v>1.35</v>
      </c>
      <c r="Q165" s="18">
        <v>0.37</v>
      </c>
      <c r="R165" s="18">
        <v>9.8699999999999992</v>
      </c>
      <c r="S165" s="18">
        <v>0</v>
      </c>
      <c r="T165" s="18">
        <v>0</v>
      </c>
      <c r="U165" s="18">
        <v>0</v>
      </c>
      <c r="V165" s="18">
        <v>0.6</v>
      </c>
      <c r="W165" s="18">
        <v>0</v>
      </c>
      <c r="X165" s="35">
        <v>147.22999999999999</v>
      </c>
      <c r="Y165" s="35">
        <v>14.21</v>
      </c>
      <c r="Z165" s="38">
        <v>15.3</v>
      </c>
      <c r="AA165" s="35">
        <v>14.12</v>
      </c>
      <c r="AB165" s="30">
        <f>D165-C165</f>
        <v>817</v>
      </c>
    </row>
    <row r="166" spans="1:29" x14ac:dyDescent="0.2">
      <c r="A166" s="26">
        <v>160</v>
      </c>
      <c r="B166" s="31" t="s">
        <v>329</v>
      </c>
      <c r="C166" s="34">
        <v>44265</v>
      </c>
      <c r="D166" s="34">
        <v>44368</v>
      </c>
      <c r="E166" s="13">
        <v>0</v>
      </c>
      <c r="F166" s="13">
        <v>0</v>
      </c>
      <c r="G166" s="29">
        <v>0.05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8">
        <v>0.05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36">
        <f>H166+J166+L166+N166+P166+R166+T166+V166</f>
        <v>0.05</v>
      </c>
      <c r="Y166" s="23">
        <v>0</v>
      </c>
      <c r="Z166" s="23">
        <v>0</v>
      </c>
      <c r="AA166" s="36">
        <f>I166+K166+M166+O166+Q166+S166+U166+W166</f>
        <v>0</v>
      </c>
      <c r="AB166" s="30">
        <f>D166-C166</f>
        <v>103</v>
      </c>
    </row>
    <row r="167" spans="1:29" x14ac:dyDescent="0.2">
      <c r="A167" s="26">
        <v>161</v>
      </c>
      <c r="B167" s="27" t="s">
        <v>205</v>
      </c>
      <c r="C167" s="28">
        <v>43584</v>
      </c>
      <c r="D167" s="28">
        <v>44372</v>
      </c>
      <c r="E167" s="18">
        <v>0</v>
      </c>
      <c r="F167" s="18">
        <v>0</v>
      </c>
      <c r="G167" s="29">
        <v>7.0000000000000007E-2</v>
      </c>
      <c r="H167" s="13">
        <v>0</v>
      </c>
      <c r="I167" s="13">
        <v>0</v>
      </c>
      <c r="J167" s="18">
        <v>0</v>
      </c>
      <c r="K167" s="18">
        <v>0</v>
      </c>
      <c r="L167" s="18">
        <v>0.03</v>
      </c>
      <c r="M167" s="18">
        <v>0.03</v>
      </c>
      <c r="N167" s="18">
        <v>0</v>
      </c>
      <c r="O167" s="18">
        <v>0</v>
      </c>
      <c r="P167" s="18">
        <v>0</v>
      </c>
      <c r="Q167" s="18">
        <v>0</v>
      </c>
      <c r="R167" s="18">
        <v>0.12</v>
      </c>
      <c r="S167" s="18">
        <v>0.12</v>
      </c>
      <c r="T167" s="18">
        <v>0</v>
      </c>
      <c r="U167" s="18">
        <v>0</v>
      </c>
      <c r="V167" s="18">
        <v>1.01</v>
      </c>
      <c r="W167" s="2" t="s">
        <v>225</v>
      </c>
      <c r="X167" s="2">
        <v>1.1599999999999999</v>
      </c>
      <c r="Y167" s="2">
        <v>1.3</v>
      </c>
      <c r="Z167" s="2" t="s">
        <v>219</v>
      </c>
      <c r="AA167" s="2" t="s">
        <v>220</v>
      </c>
      <c r="AB167" s="30">
        <f>D167-C167</f>
        <v>788</v>
      </c>
    </row>
    <row r="168" spans="1:29" x14ac:dyDescent="0.2">
      <c r="A168" s="26">
        <v>162</v>
      </c>
      <c r="B168" s="27" t="s">
        <v>206</v>
      </c>
      <c r="C168" s="28">
        <v>43448</v>
      </c>
      <c r="D168" s="28">
        <v>44377</v>
      </c>
      <c r="E168" s="18">
        <v>7.0000000000000007E-2</v>
      </c>
      <c r="F168" s="18">
        <v>7.0000000000000007E-2</v>
      </c>
      <c r="G168" s="29">
        <v>0.21</v>
      </c>
      <c r="H168" s="18">
        <v>0</v>
      </c>
      <c r="I168" s="18">
        <v>0</v>
      </c>
      <c r="J168" s="18">
        <v>0</v>
      </c>
      <c r="K168" s="18">
        <v>0</v>
      </c>
      <c r="L168" s="18">
        <v>0.02</v>
      </c>
      <c r="M168" s="18">
        <v>0.01</v>
      </c>
      <c r="N168" s="18">
        <v>0</v>
      </c>
      <c r="O168" s="18">
        <v>0</v>
      </c>
      <c r="P168" s="18">
        <v>11.43</v>
      </c>
      <c r="Q168" s="18">
        <v>0</v>
      </c>
      <c r="R168" s="18">
        <v>0.02</v>
      </c>
      <c r="S168" s="18">
        <v>0.02</v>
      </c>
      <c r="T168" s="18">
        <v>0</v>
      </c>
      <c r="U168" s="18">
        <v>0</v>
      </c>
      <c r="V168" s="18">
        <v>0</v>
      </c>
      <c r="W168" s="18">
        <v>0</v>
      </c>
      <c r="X168" s="2">
        <v>11.54</v>
      </c>
      <c r="Y168" s="2">
        <v>1.49</v>
      </c>
      <c r="Z168" s="2" t="s">
        <v>207</v>
      </c>
      <c r="AA168" s="2" t="s">
        <v>208</v>
      </c>
      <c r="AB168" s="30">
        <f>D168-C168</f>
        <v>929</v>
      </c>
    </row>
    <row r="169" spans="1:29" x14ac:dyDescent="0.2">
      <c r="A169" s="26">
        <v>163</v>
      </c>
      <c r="B169" s="27" t="s">
        <v>194</v>
      </c>
      <c r="C169" s="28">
        <v>43643</v>
      </c>
      <c r="D169" s="28">
        <v>44377</v>
      </c>
      <c r="E169" s="13">
        <v>0</v>
      </c>
      <c r="F169" s="13">
        <v>0</v>
      </c>
      <c r="G169" s="29">
        <v>0.63</v>
      </c>
      <c r="H169" s="13">
        <v>0</v>
      </c>
      <c r="I169" s="13">
        <v>0</v>
      </c>
      <c r="J169" s="2">
        <v>8.11</v>
      </c>
      <c r="K169" s="2">
        <v>2.98</v>
      </c>
      <c r="L169" s="13">
        <v>0</v>
      </c>
      <c r="M169" s="13">
        <v>0</v>
      </c>
      <c r="N169" s="2">
        <v>0.39</v>
      </c>
      <c r="O169" s="13">
        <v>0</v>
      </c>
      <c r="P169" s="2">
        <v>0.52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2">
        <v>9.02</v>
      </c>
      <c r="Y169" s="2">
        <v>4.7300000000000004</v>
      </c>
      <c r="Z169" s="2">
        <v>3.63</v>
      </c>
      <c r="AA169" s="2">
        <v>2.98</v>
      </c>
      <c r="AB169" s="30">
        <f>D169-C169</f>
        <v>734</v>
      </c>
    </row>
    <row r="170" spans="1:29" x14ac:dyDescent="0.2">
      <c r="A170" s="26">
        <v>164</v>
      </c>
      <c r="B170" s="27" t="s">
        <v>209</v>
      </c>
      <c r="C170" s="28">
        <v>43497</v>
      </c>
      <c r="D170" s="28">
        <v>44378</v>
      </c>
      <c r="E170" s="18">
        <v>0</v>
      </c>
      <c r="F170" s="18">
        <v>0</v>
      </c>
      <c r="G170" s="39">
        <f>1.87+0.34</f>
        <v>2.21</v>
      </c>
      <c r="H170" s="18">
        <v>0.1</v>
      </c>
      <c r="I170" s="18">
        <v>0.1</v>
      </c>
      <c r="J170" s="18">
        <v>33.03</v>
      </c>
      <c r="K170" s="18">
        <v>19.600000000000001</v>
      </c>
      <c r="L170" s="18">
        <v>0.79</v>
      </c>
      <c r="M170" s="18">
        <v>0.23</v>
      </c>
      <c r="N170" s="18">
        <v>0.97</v>
      </c>
      <c r="O170" s="18">
        <v>0</v>
      </c>
      <c r="P170" s="18">
        <v>0.25</v>
      </c>
      <c r="Q170" s="18">
        <v>0.25</v>
      </c>
      <c r="R170" s="18">
        <v>9.34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2">
        <v>44.48</v>
      </c>
      <c r="Y170" s="2">
        <v>14.51</v>
      </c>
      <c r="Z170" s="2">
        <v>22.39</v>
      </c>
      <c r="AA170" s="2">
        <v>20.190000000000001</v>
      </c>
      <c r="AB170" s="30">
        <f>D170-C170</f>
        <v>881</v>
      </c>
    </row>
    <row r="171" spans="1:29" ht="15" customHeight="1" x14ac:dyDescent="0.2">
      <c r="A171" s="26">
        <v>165</v>
      </c>
      <c r="B171" s="27" t="s">
        <v>218</v>
      </c>
      <c r="C171" s="28">
        <v>44172</v>
      </c>
      <c r="D171" s="28">
        <v>44384</v>
      </c>
      <c r="E171" s="18">
        <v>0</v>
      </c>
      <c r="F171" s="18">
        <v>0</v>
      </c>
      <c r="G171" s="29">
        <v>0.09</v>
      </c>
      <c r="H171" s="13">
        <v>0</v>
      </c>
      <c r="I171" s="13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0.06</v>
      </c>
      <c r="Q171" s="18">
        <v>0</v>
      </c>
      <c r="R171" s="18">
        <v>34.9</v>
      </c>
      <c r="S171" s="18">
        <v>0.19</v>
      </c>
      <c r="T171" s="18">
        <v>0</v>
      </c>
      <c r="U171" s="18">
        <v>0</v>
      </c>
      <c r="V171" s="18">
        <v>0</v>
      </c>
      <c r="W171" s="18">
        <v>0</v>
      </c>
      <c r="X171" s="2">
        <v>34.96</v>
      </c>
      <c r="Y171" s="2">
        <v>0.22</v>
      </c>
      <c r="Z171" s="2">
        <v>0.28000000000000003</v>
      </c>
      <c r="AA171" s="2">
        <v>0.19</v>
      </c>
      <c r="AB171" s="30">
        <f>D171-C171</f>
        <v>212</v>
      </c>
    </row>
    <row r="172" spans="1:29" ht="15" customHeight="1" x14ac:dyDescent="0.2">
      <c r="A172" s="26">
        <v>166</v>
      </c>
      <c r="B172" s="33" t="s">
        <v>283</v>
      </c>
      <c r="C172" s="34">
        <v>43851</v>
      </c>
      <c r="D172" s="34">
        <v>44392</v>
      </c>
      <c r="E172" s="13">
        <v>0</v>
      </c>
      <c r="F172" s="13">
        <v>0</v>
      </c>
      <c r="G172" s="29">
        <v>0.2</v>
      </c>
      <c r="H172" s="13">
        <v>0</v>
      </c>
      <c r="I172" s="13">
        <v>0</v>
      </c>
      <c r="J172" s="18">
        <v>49.61</v>
      </c>
      <c r="K172" s="18">
        <v>3.59</v>
      </c>
      <c r="L172" s="13">
        <v>0</v>
      </c>
      <c r="M172" s="13">
        <v>0</v>
      </c>
      <c r="N172" s="13">
        <v>0</v>
      </c>
      <c r="O172" s="13">
        <v>0</v>
      </c>
      <c r="P172" s="18">
        <v>0.1</v>
      </c>
      <c r="Q172" s="18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35">
        <v>49.71</v>
      </c>
      <c r="Y172" s="35">
        <v>3.13</v>
      </c>
      <c r="Z172" s="35">
        <v>3.78</v>
      </c>
      <c r="AA172" s="35">
        <v>3.56</v>
      </c>
      <c r="AB172" s="30">
        <f>D172-C172</f>
        <v>541</v>
      </c>
    </row>
    <row r="173" spans="1:29" ht="15" customHeight="1" x14ac:dyDescent="0.2">
      <c r="A173" s="26">
        <v>167</v>
      </c>
      <c r="B173" s="27" t="s">
        <v>210</v>
      </c>
      <c r="C173" s="28">
        <v>44411</v>
      </c>
      <c r="D173" s="28">
        <v>44411</v>
      </c>
      <c r="E173" s="18">
        <v>0</v>
      </c>
      <c r="F173" s="18">
        <v>0</v>
      </c>
      <c r="G173" s="18">
        <v>0</v>
      </c>
      <c r="H173" s="13">
        <v>0</v>
      </c>
      <c r="I173" s="13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2">
        <v>0.2</v>
      </c>
      <c r="Y173" s="18">
        <v>0</v>
      </c>
      <c r="Z173" s="18">
        <v>0</v>
      </c>
      <c r="AA173" s="18">
        <v>0</v>
      </c>
      <c r="AB173" s="30">
        <f>D173-C173</f>
        <v>0</v>
      </c>
    </row>
    <row r="174" spans="1:29" ht="15" customHeight="1" x14ac:dyDescent="0.2">
      <c r="A174" s="26">
        <v>168</v>
      </c>
      <c r="B174" s="27" t="s">
        <v>211</v>
      </c>
      <c r="C174" s="28">
        <v>43875</v>
      </c>
      <c r="D174" s="28">
        <v>44413</v>
      </c>
      <c r="E174" s="18">
        <v>0</v>
      </c>
      <c r="F174" s="18">
        <v>0</v>
      </c>
      <c r="G174" s="39">
        <v>0.01</v>
      </c>
      <c r="H174" s="18">
        <v>0</v>
      </c>
      <c r="I174" s="18">
        <v>0</v>
      </c>
      <c r="J174" s="18">
        <v>9.7100000000000009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2">
        <v>9.7100000000000009</v>
      </c>
      <c r="Y174" s="18">
        <v>0</v>
      </c>
      <c r="Z174" s="18">
        <v>0</v>
      </c>
      <c r="AA174" s="18">
        <v>0</v>
      </c>
      <c r="AB174" s="30">
        <f>D174-C174</f>
        <v>538</v>
      </c>
    </row>
    <row r="175" spans="1:29" ht="15" customHeight="1" x14ac:dyDescent="0.2">
      <c r="A175" s="26">
        <v>169</v>
      </c>
      <c r="B175" s="27" t="s">
        <v>212</v>
      </c>
      <c r="C175" s="28">
        <v>43777</v>
      </c>
      <c r="D175" s="28">
        <v>44414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2" t="s">
        <v>22</v>
      </c>
      <c r="Y175" s="18">
        <v>0</v>
      </c>
      <c r="Z175" s="18">
        <v>0</v>
      </c>
      <c r="AA175" s="18">
        <v>0</v>
      </c>
      <c r="AB175" s="30">
        <f>D175-C175</f>
        <v>637</v>
      </c>
    </row>
    <row r="176" spans="1:29" ht="15" customHeight="1" x14ac:dyDescent="0.2">
      <c r="A176" s="26">
        <v>170</v>
      </c>
      <c r="B176" s="29" t="s">
        <v>332</v>
      </c>
      <c r="C176" s="28">
        <v>44418</v>
      </c>
      <c r="D176" s="28">
        <v>44418</v>
      </c>
      <c r="E176" s="13">
        <v>0</v>
      </c>
      <c r="F176" s="13">
        <v>0</v>
      </c>
      <c r="G176" s="18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36" t="s">
        <v>22</v>
      </c>
      <c r="Y176" s="36" t="s">
        <v>179</v>
      </c>
      <c r="Z176" s="36" t="s">
        <v>179</v>
      </c>
      <c r="AA176" s="36" t="s">
        <v>179</v>
      </c>
      <c r="AB176" s="30">
        <f>D176-C176</f>
        <v>0</v>
      </c>
      <c r="AC176" s="24"/>
    </row>
    <row r="177" spans="1:30" ht="15" customHeight="1" x14ac:dyDescent="0.2">
      <c r="A177" s="26">
        <v>171</v>
      </c>
      <c r="B177" s="29" t="s">
        <v>333</v>
      </c>
      <c r="C177" s="28">
        <v>43712</v>
      </c>
      <c r="D177" s="28">
        <v>44425</v>
      </c>
      <c r="E177" s="13">
        <v>0</v>
      </c>
      <c r="F177" s="13">
        <v>0</v>
      </c>
      <c r="G177" s="29">
        <v>0.14000000000000001</v>
      </c>
      <c r="H177" s="18">
        <v>1.1599999999999999</v>
      </c>
      <c r="I177" s="18">
        <v>0.08</v>
      </c>
      <c r="J177" s="13">
        <v>0</v>
      </c>
      <c r="K177" s="13">
        <v>0</v>
      </c>
      <c r="L177" s="18">
        <v>0.04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8">
        <v>0.37</v>
      </c>
      <c r="S177" s="13">
        <v>0</v>
      </c>
      <c r="T177" s="13">
        <v>0</v>
      </c>
      <c r="U177" s="13">
        <v>0</v>
      </c>
      <c r="V177" s="18">
        <v>0.72</v>
      </c>
      <c r="W177" s="13">
        <v>0</v>
      </c>
      <c r="X177" s="36">
        <v>2.29</v>
      </c>
      <c r="Y177" s="36">
        <v>0.05</v>
      </c>
      <c r="Z177" s="36">
        <v>0.23</v>
      </c>
      <c r="AA177" s="36">
        <v>0.08</v>
      </c>
      <c r="AB177" s="30">
        <f>D177-C177</f>
        <v>713</v>
      </c>
      <c r="AC177" s="24"/>
      <c r="AD177" s="24"/>
    </row>
    <row r="178" spans="1:30" ht="15" customHeight="1" x14ac:dyDescent="0.2">
      <c r="A178" s="26">
        <v>172</v>
      </c>
      <c r="B178" s="27" t="s">
        <v>213</v>
      </c>
      <c r="C178" s="28">
        <v>43726</v>
      </c>
      <c r="D178" s="28">
        <v>44446</v>
      </c>
      <c r="E178" s="18">
        <v>0</v>
      </c>
      <c r="F178" s="18">
        <v>0</v>
      </c>
      <c r="G178" s="29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0.26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2">
        <v>0.26</v>
      </c>
      <c r="Y178" s="18">
        <v>0</v>
      </c>
      <c r="Z178" s="18">
        <v>0</v>
      </c>
      <c r="AA178" s="18">
        <v>0</v>
      </c>
      <c r="AB178" s="30">
        <f>D178-C178</f>
        <v>720</v>
      </c>
    </row>
    <row r="179" spans="1:30" ht="15" customHeight="1" x14ac:dyDescent="0.2">
      <c r="A179" s="26">
        <v>173</v>
      </c>
      <c r="B179" s="27" t="s">
        <v>214</v>
      </c>
      <c r="C179" s="28">
        <v>43199</v>
      </c>
      <c r="D179" s="28">
        <v>44452</v>
      </c>
      <c r="E179" s="18">
        <v>17.5</v>
      </c>
      <c r="F179" s="18">
        <v>17.5</v>
      </c>
      <c r="G179" s="29">
        <v>0.11</v>
      </c>
      <c r="H179" s="18">
        <v>0</v>
      </c>
      <c r="I179" s="18">
        <v>0</v>
      </c>
      <c r="J179" s="18">
        <v>4.4000000000000004</v>
      </c>
      <c r="K179" s="18">
        <v>0</v>
      </c>
      <c r="L179" s="18">
        <v>0</v>
      </c>
      <c r="M179" s="18">
        <v>0</v>
      </c>
      <c r="N179" s="18">
        <v>0.62</v>
      </c>
      <c r="O179" s="18">
        <v>0</v>
      </c>
      <c r="P179" s="18">
        <v>57.06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2">
        <v>79.58</v>
      </c>
      <c r="Y179" s="2">
        <v>17.61</v>
      </c>
      <c r="Z179" s="2" t="s">
        <v>215</v>
      </c>
      <c r="AA179" s="2" t="s">
        <v>216</v>
      </c>
      <c r="AB179" s="30">
        <f>D179-C179</f>
        <v>1253</v>
      </c>
    </row>
    <row r="180" spans="1:30" ht="15" customHeight="1" x14ac:dyDescent="0.2">
      <c r="A180" s="26">
        <v>174</v>
      </c>
      <c r="B180" s="27" t="s">
        <v>217</v>
      </c>
      <c r="C180" s="28">
        <v>43053</v>
      </c>
      <c r="D180" s="28">
        <v>44460</v>
      </c>
      <c r="E180" s="18">
        <v>0</v>
      </c>
      <c r="F180" s="18">
        <v>0</v>
      </c>
      <c r="G180" s="29">
        <v>2.79</v>
      </c>
      <c r="H180" s="18">
        <v>0.28999999999999998</v>
      </c>
      <c r="I180" s="18">
        <v>0.16</v>
      </c>
      <c r="J180" s="18">
        <v>92.19</v>
      </c>
      <c r="K180" s="18">
        <v>51.27</v>
      </c>
      <c r="L180" s="18">
        <v>0.02</v>
      </c>
      <c r="M180" s="18">
        <v>0</v>
      </c>
      <c r="N180" s="18">
        <v>0</v>
      </c>
      <c r="O180" s="18">
        <v>0</v>
      </c>
      <c r="P180" s="18">
        <v>2.58</v>
      </c>
      <c r="Q180" s="18">
        <v>0</v>
      </c>
      <c r="R180" s="18">
        <v>1.48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2">
        <v>96.56</v>
      </c>
      <c r="Y180" s="2">
        <v>39.22</v>
      </c>
      <c r="Z180" s="2">
        <v>54.22</v>
      </c>
      <c r="AA180" s="2">
        <v>51.43</v>
      </c>
      <c r="AB180" s="30">
        <f>D180-C180</f>
        <v>1407</v>
      </c>
    </row>
    <row r="181" spans="1:30" ht="15" customHeight="1" x14ac:dyDescent="0.2">
      <c r="A181" s="26">
        <v>175</v>
      </c>
      <c r="B181" s="33" t="s">
        <v>254</v>
      </c>
      <c r="C181" s="34">
        <v>43661</v>
      </c>
      <c r="D181" s="34">
        <v>44466</v>
      </c>
      <c r="E181" s="13">
        <v>0</v>
      </c>
      <c r="F181" s="13">
        <v>0</v>
      </c>
      <c r="G181" s="29">
        <v>0.04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8">
        <v>1.82</v>
      </c>
      <c r="S181" s="18">
        <v>0</v>
      </c>
      <c r="T181" s="13">
        <v>0</v>
      </c>
      <c r="U181" s="13">
        <v>0</v>
      </c>
      <c r="V181" s="18">
        <v>2.84</v>
      </c>
      <c r="W181" s="13">
        <v>0</v>
      </c>
      <c r="X181" s="35">
        <v>4.66</v>
      </c>
      <c r="Y181" s="35">
        <v>0.04</v>
      </c>
      <c r="Z181" s="35">
        <v>0.04</v>
      </c>
      <c r="AA181" s="35" t="s">
        <v>179</v>
      </c>
      <c r="AB181" s="30">
        <f>D181-C181</f>
        <v>805</v>
      </c>
    </row>
    <row r="182" spans="1:30" ht="15" customHeight="1" x14ac:dyDescent="0.2">
      <c r="A182" s="26">
        <v>176</v>
      </c>
      <c r="B182" s="33" t="s">
        <v>229</v>
      </c>
      <c r="C182" s="28">
        <v>43797</v>
      </c>
      <c r="D182" s="28">
        <v>44476</v>
      </c>
      <c r="E182" s="18">
        <v>0</v>
      </c>
      <c r="F182" s="18">
        <v>0</v>
      </c>
      <c r="G182" s="29">
        <v>0.04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1.47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35">
        <v>1.47</v>
      </c>
      <c r="Y182" s="35">
        <v>0</v>
      </c>
      <c r="Z182" s="35" t="s">
        <v>246</v>
      </c>
      <c r="AA182" s="35" t="s">
        <v>245</v>
      </c>
      <c r="AB182" s="30">
        <f>D182-C182</f>
        <v>679</v>
      </c>
    </row>
    <row r="183" spans="1:30" ht="15" customHeight="1" x14ac:dyDescent="0.2">
      <c r="A183" s="26">
        <v>177</v>
      </c>
      <c r="B183" s="33" t="s">
        <v>230</v>
      </c>
      <c r="C183" s="28">
        <v>43420</v>
      </c>
      <c r="D183" s="28">
        <v>44477</v>
      </c>
      <c r="E183" s="18">
        <v>0.21</v>
      </c>
      <c r="F183" s="18">
        <v>0.21</v>
      </c>
      <c r="G183" s="3">
        <v>0.3</v>
      </c>
      <c r="H183" s="18">
        <v>0</v>
      </c>
      <c r="I183" s="18">
        <v>0</v>
      </c>
      <c r="J183" s="18">
        <f>140.29-4.79</f>
        <v>135.5</v>
      </c>
      <c r="K183" s="18">
        <v>3.41</v>
      </c>
      <c r="L183" s="18">
        <v>0.02</v>
      </c>
      <c r="M183" s="18">
        <v>0</v>
      </c>
      <c r="N183" s="18">
        <v>0</v>
      </c>
      <c r="O183" s="18">
        <v>0</v>
      </c>
      <c r="P183" s="18">
        <v>4.58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35">
        <v>140.31</v>
      </c>
      <c r="Y183" s="35">
        <v>4.66</v>
      </c>
      <c r="Z183" s="35">
        <v>4.1900000000000004</v>
      </c>
      <c r="AA183" s="35" t="s">
        <v>243</v>
      </c>
      <c r="AB183" s="30">
        <f>D183-C183</f>
        <v>1057</v>
      </c>
    </row>
    <row r="184" spans="1:30" ht="15" customHeight="1" x14ac:dyDescent="0.2">
      <c r="A184" s="26">
        <v>178</v>
      </c>
      <c r="B184" s="33" t="s">
        <v>231</v>
      </c>
      <c r="C184" s="28">
        <v>43654</v>
      </c>
      <c r="D184" s="28">
        <v>44477</v>
      </c>
      <c r="E184" s="18">
        <v>0</v>
      </c>
      <c r="F184" s="18">
        <v>0</v>
      </c>
      <c r="G184" s="29">
        <v>0.04</v>
      </c>
      <c r="H184" s="19">
        <v>0</v>
      </c>
      <c r="I184" s="18">
        <v>0</v>
      </c>
      <c r="J184" s="18">
        <v>14.58</v>
      </c>
      <c r="K184" s="18">
        <v>0.09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35">
        <v>14.58</v>
      </c>
      <c r="Y184" s="35">
        <v>0.13</v>
      </c>
      <c r="Z184" s="35">
        <v>0.13</v>
      </c>
      <c r="AA184" s="35">
        <v>0.09</v>
      </c>
      <c r="AB184" s="30">
        <f>D184-C184</f>
        <v>823</v>
      </c>
    </row>
    <row r="185" spans="1:30" ht="15" customHeight="1" x14ac:dyDescent="0.2">
      <c r="A185" s="26">
        <v>179</v>
      </c>
      <c r="B185" s="31" t="s">
        <v>322</v>
      </c>
      <c r="C185" s="34">
        <v>43704</v>
      </c>
      <c r="D185" s="34">
        <v>44494</v>
      </c>
      <c r="E185" s="13">
        <v>0</v>
      </c>
      <c r="F185" s="13">
        <v>0</v>
      </c>
      <c r="G185" s="29">
        <v>3.01</v>
      </c>
      <c r="H185" s="18">
        <v>4.0199999999999996</v>
      </c>
      <c r="I185" s="18">
        <v>3.12</v>
      </c>
      <c r="J185" s="18">
        <v>27.56</v>
      </c>
      <c r="K185" s="18">
        <v>21.49</v>
      </c>
      <c r="L185" s="18">
        <v>0.38</v>
      </c>
      <c r="M185" s="13">
        <v>0</v>
      </c>
      <c r="N185" s="18">
        <v>13.22</v>
      </c>
      <c r="O185" s="13">
        <v>0</v>
      </c>
      <c r="P185" s="18">
        <v>11.61</v>
      </c>
      <c r="Q185" s="13">
        <v>0</v>
      </c>
      <c r="R185" s="18">
        <v>6.73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36">
        <f>H185+J185+L185+N185+P185+R185+T185+V185</f>
        <v>63.519999999999996</v>
      </c>
      <c r="Y185" s="35">
        <v>35.03</v>
      </c>
      <c r="Z185" s="35">
        <v>27.63</v>
      </c>
      <c r="AA185" s="36">
        <f>I185+K185+M185+O185+Q185+S185+U185+W185</f>
        <v>24.61</v>
      </c>
      <c r="AB185" s="30">
        <f>D185-C185</f>
        <v>790</v>
      </c>
    </row>
    <row r="186" spans="1:30" ht="15" customHeight="1" x14ac:dyDescent="0.2">
      <c r="A186" s="26">
        <v>180</v>
      </c>
      <c r="B186" s="33" t="s">
        <v>233</v>
      </c>
      <c r="C186" s="28">
        <v>43838</v>
      </c>
      <c r="D186" s="28">
        <v>44501</v>
      </c>
      <c r="E186" s="18">
        <v>0</v>
      </c>
      <c r="F186" s="18">
        <v>0</v>
      </c>
      <c r="G186" s="29">
        <v>0.04</v>
      </c>
      <c r="H186" s="18">
        <v>0</v>
      </c>
      <c r="I186" s="18">
        <v>0</v>
      </c>
      <c r="J186" s="18">
        <v>0</v>
      </c>
      <c r="K186" s="18">
        <v>0</v>
      </c>
      <c r="L186" s="13">
        <v>0</v>
      </c>
      <c r="M186" s="13">
        <v>0</v>
      </c>
      <c r="N186" s="18">
        <v>0.13</v>
      </c>
      <c r="O186" s="18">
        <v>0.11</v>
      </c>
      <c r="P186" s="18">
        <v>0.02</v>
      </c>
      <c r="Q186" s="13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35">
        <v>0.15</v>
      </c>
      <c r="Y186" s="35">
        <v>0.15</v>
      </c>
      <c r="Z186" s="35">
        <v>0.15</v>
      </c>
      <c r="AA186" s="35">
        <v>0.11</v>
      </c>
      <c r="AB186" s="30">
        <f>D186-C186</f>
        <v>663</v>
      </c>
    </row>
    <row r="187" spans="1:30" ht="15" customHeight="1" x14ac:dyDescent="0.2">
      <c r="A187" s="26">
        <v>181</v>
      </c>
      <c r="B187" s="33" t="s">
        <v>232</v>
      </c>
      <c r="C187" s="28">
        <v>43418</v>
      </c>
      <c r="D187" s="28">
        <v>44501</v>
      </c>
      <c r="E187" s="18">
        <v>0</v>
      </c>
      <c r="F187" s="18">
        <v>0</v>
      </c>
      <c r="G187" s="29">
        <v>0.64</v>
      </c>
      <c r="H187" s="18">
        <v>0</v>
      </c>
      <c r="I187" s="18">
        <v>0</v>
      </c>
      <c r="J187" s="18">
        <v>42.05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0.51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35">
        <v>42.56</v>
      </c>
      <c r="Y187" s="35">
        <v>0.02</v>
      </c>
      <c r="Z187" s="35">
        <v>0.64</v>
      </c>
      <c r="AA187" s="35" t="s">
        <v>179</v>
      </c>
      <c r="AB187" s="30">
        <f>D187-C187</f>
        <v>1083</v>
      </c>
    </row>
    <row r="188" spans="1:30" ht="15" customHeight="1" x14ac:dyDescent="0.2">
      <c r="A188" s="26">
        <v>182</v>
      </c>
      <c r="B188" s="33" t="s">
        <v>255</v>
      </c>
      <c r="C188" s="34">
        <v>43640</v>
      </c>
      <c r="D188" s="34">
        <v>44509</v>
      </c>
      <c r="E188" s="13">
        <v>0</v>
      </c>
      <c r="F188" s="13">
        <v>0</v>
      </c>
      <c r="G188" s="29">
        <v>0.05</v>
      </c>
      <c r="H188" s="13">
        <v>0</v>
      </c>
      <c r="I188" s="13">
        <v>0</v>
      </c>
      <c r="J188" s="18">
        <v>0.91</v>
      </c>
      <c r="K188" s="18">
        <v>0.41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35">
        <v>0.91</v>
      </c>
      <c r="Y188" s="35">
        <v>0.8</v>
      </c>
      <c r="Z188" s="35">
        <v>0.46</v>
      </c>
      <c r="AA188" s="35">
        <v>0.41</v>
      </c>
      <c r="AB188" s="30">
        <f>D188-C188</f>
        <v>869</v>
      </c>
    </row>
    <row r="189" spans="1:30" x14ac:dyDescent="0.2">
      <c r="A189" s="26">
        <v>183</v>
      </c>
      <c r="B189" s="33" t="s">
        <v>256</v>
      </c>
      <c r="C189" s="34">
        <v>43181</v>
      </c>
      <c r="D189" s="34">
        <v>44515</v>
      </c>
      <c r="E189" s="13">
        <v>0</v>
      </c>
      <c r="F189" s="13">
        <v>0</v>
      </c>
      <c r="G189" s="29">
        <v>0.51</v>
      </c>
      <c r="H189" s="13">
        <v>0</v>
      </c>
      <c r="I189" s="13">
        <v>0</v>
      </c>
      <c r="J189" s="18">
        <v>14.33</v>
      </c>
      <c r="K189" s="18">
        <v>1.78</v>
      </c>
      <c r="L189" s="13">
        <v>0</v>
      </c>
      <c r="M189" s="13">
        <v>0</v>
      </c>
      <c r="N189" s="13">
        <v>0</v>
      </c>
      <c r="O189" s="13">
        <v>0</v>
      </c>
      <c r="P189" s="18">
        <v>0.69</v>
      </c>
      <c r="Q189" s="13">
        <v>0</v>
      </c>
      <c r="R189" s="18">
        <v>2.25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35">
        <v>17.260000000000002</v>
      </c>
      <c r="Y189" s="35">
        <v>4.45</v>
      </c>
      <c r="Z189" s="35">
        <v>2.29</v>
      </c>
      <c r="AA189" s="35">
        <v>1.78</v>
      </c>
      <c r="AB189" s="30">
        <f>D189-C189</f>
        <v>1334</v>
      </c>
    </row>
    <row r="190" spans="1:30" x14ac:dyDescent="0.2">
      <c r="A190" s="26">
        <v>184</v>
      </c>
      <c r="B190" s="33" t="s">
        <v>234</v>
      </c>
      <c r="C190" s="28">
        <v>43803</v>
      </c>
      <c r="D190" s="28">
        <v>44515</v>
      </c>
      <c r="E190" s="18">
        <v>0</v>
      </c>
      <c r="F190" s="18">
        <v>0</v>
      </c>
      <c r="G190" s="3">
        <v>0.02</v>
      </c>
      <c r="H190" s="18">
        <v>0</v>
      </c>
      <c r="I190" s="18">
        <v>0</v>
      </c>
      <c r="J190" s="18">
        <v>1.91</v>
      </c>
      <c r="K190" s="18">
        <v>0</v>
      </c>
      <c r="L190" s="18">
        <v>0</v>
      </c>
      <c r="M190" s="18">
        <v>0</v>
      </c>
      <c r="N190" s="13">
        <v>0</v>
      </c>
      <c r="O190" s="13">
        <v>0</v>
      </c>
      <c r="P190" s="18">
        <v>0</v>
      </c>
      <c r="Q190" s="13">
        <v>0</v>
      </c>
      <c r="R190" s="18">
        <v>0.21</v>
      </c>
      <c r="S190" s="18">
        <v>0</v>
      </c>
      <c r="T190" s="18">
        <v>0</v>
      </c>
      <c r="U190" s="18">
        <v>0</v>
      </c>
      <c r="V190" s="18">
        <v>0</v>
      </c>
      <c r="W190" s="18">
        <v>0</v>
      </c>
      <c r="X190" s="35">
        <v>2.12</v>
      </c>
      <c r="Y190" s="35" t="s">
        <v>179</v>
      </c>
      <c r="Z190" s="35" t="s">
        <v>179</v>
      </c>
      <c r="AA190" s="35" t="s">
        <v>179</v>
      </c>
      <c r="AB190" s="30">
        <f>D190-C190</f>
        <v>712</v>
      </c>
    </row>
    <row r="191" spans="1:30" x14ac:dyDescent="0.2">
      <c r="A191" s="26">
        <v>185</v>
      </c>
      <c r="B191" s="33" t="s">
        <v>247</v>
      </c>
      <c r="C191" s="28">
        <v>43620</v>
      </c>
      <c r="D191" s="28">
        <v>44516</v>
      </c>
      <c r="E191" s="18">
        <v>0</v>
      </c>
      <c r="F191" s="18">
        <v>0</v>
      </c>
      <c r="G191" s="3">
        <v>1.91</v>
      </c>
      <c r="H191" s="18">
        <v>0.96</v>
      </c>
      <c r="I191" s="18">
        <v>0.56000000000000005</v>
      </c>
      <c r="J191" s="18">
        <v>65.849999999999994</v>
      </c>
      <c r="K191" s="18">
        <v>12.8</v>
      </c>
      <c r="L191" s="18">
        <v>0.87</v>
      </c>
      <c r="M191" s="18">
        <v>0.27</v>
      </c>
      <c r="N191" s="18">
        <v>0</v>
      </c>
      <c r="O191" s="18">
        <v>0</v>
      </c>
      <c r="P191" s="18">
        <v>44.47</v>
      </c>
      <c r="Q191" s="18">
        <v>0</v>
      </c>
      <c r="R191" s="18">
        <v>13.95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38">
        <v>126.1</v>
      </c>
      <c r="Y191" s="35">
        <v>15.09</v>
      </c>
      <c r="Z191" s="35">
        <v>15.53</v>
      </c>
      <c r="AA191" s="35">
        <v>13.63</v>
      </c>
      <c r="AB191" s="30">
        <f>D191-C191</f>
        <v>896</v>
      </c>
    </row>
    <row r="192" spans="1:30" x14ac:dyDescent="0.2">
      <c r="A192" s="26">
        <v>186</v>
      </c>
      <c r="B192" s="40" t="s">
        <v>235</v>
      </c>
      <c r="C192" s="28">
        <v>44526</v>
      </c>
      <c r="D192" s="28">
        <v>44526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35">
        <v>0</v>
      </c>
      <c r="Y192" s="35" t="s">
        <v>179</v>
      </c>
      <c r="Z192" s="35" t="s">
        <v>179</v>
      </c>
      <c r="AA192" s="35" t="s">
        <v>179</v>
      </c>
      <c r="AB192" s="30">
        <f>D192-C192</f>
        <v>0</v>
      </c>
    </row>
    <row r="193" spans="1:28" x14ac:dyDescent="0.2">
      <c r="A193" s="26">
        <v>187</v>
      </c>
      <c r="B193" s="40" t="s">
        <v>236</v>
      </c>
      <c r="C193" s="28">
        <v>44117</v>
      </c>
      <c r="D193" s="28">
        <v>44529</v>
      </c>
      <c r="E193" s="18">
        <v>0</v>
      </c>
      <c r="F193" s="18">
        <v>0</v>
      </c>
      <c r="G193" s="29">
        <v>0.03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0.15</v>
      </c>
      <c r="O193" s="18">
        <v>0</v>
      </c>
      <c r="P193" s="18">
        <v>0</v>
      </c>
      <c r="Q193" s="18">
        <v>0</v>
      </c>
      <c r="R193" s="18">
        <v>33.97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35">
        <v>34.119999999999997</v>
      </c>
      <c r="Y193" s="35" t="s">
        <v>179</v>
      </c>
      <c r="Z193" s="35" t="s">
        <v>179</v>
      </c>
      <c r="AA193" s="35" t="s">
        <v>179</v>
      </c>
      <c r="AB193" s="30">
        <f>D193-C193</f>
        <v>412</v>
      </c>
    </row>
    <row r="194" spans="1:28" x14ac:dyDescent="0.2">
      <c r="A194" s="26">
        <v>188</v>
      </c>
      <c r="B194" s="40" t="s">
        <v>237</v>
      </c>
      <c r="C194" s="28">
        <v>43509</v>
      </c>
      <c r="D194" s="28">
        <v>44530</v>
      </c>
      <c r="E194" s="18">
        <v>0</v>
      </c>
      <c r="F194" s="18">
        <v>0</v>
      </c>
      <c r="G194" s="29">
        <v>1.08</v>
      </c>
      <c r="H194" s="18">
        <v>0</v>
      </c>
      <c r="I194" s="18">
        <v>0</v>
      </c>
      <c r="J194" s="18">
        <v>3922.88</v>
      </c>
      <c r="K194" s="18">
        <v>15.36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47">
        <v>3922.88</v>
      </c>
      <c r="Y194" s="35">
        <v>19.95</v>
      </c>
      <c r="Z194" s="35">
        <v>16.45</v>
      </c>
      <c r="AA194" s="35">
        <v>15.36</v>
      </c>
      <c r="AB194" s="30">
        <f>D194-C194</f>
        <v>1021</v>
      </c>
    </row>
    <row r="195" spans="1:28" x14ac:dyDescent="0.2">
      <c r="A195" s="26">
        <v>189</v>
      </c>
      <c r="B195" s="40" t="s">
        <v>251</v>
      </c>
      <c r="C195" s="28">
        <v>44119</v>
      </c>
      <c r="D195" s="28">
        <v>44532</v>
      </c>
      <c r="E195" s="18">
        <v>0</v>
      </c>
      <c r="F195" s="18">
        <v>0</v>
      </c>
      <c r="G195" s="3">
        <v>0.4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101</v>
      </c>
      <c r="O195" s="18">
        <v>3.64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35">
        <v>101</v>
      </c>
      <c r="Y195" s="35">
        <v>4.32</v>
      </c>
      <c r="Z195" s="35">
        <v>4.03</v>
      </c>
      <c r="AA195" s="35">
        <v>3.64</v>
      </c>
      <c r="AB195" s="30">
        <f>D195-C195</f>
        <v>413</v>
      </c>
    </row>
    <row r="196" spans="1:28" x14ac:dyDescent="0.2">
      <c r="A196" s="26">
        <v>190</v>
      </c>
      <c r="B196" s="40" t="s">
        <v>238</v>
      </c>
      <c r="C196" s="28">
        <v>44533</v>
      </c>
      <c r="D196" s="28">
        <v>44533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35">
        <v>42.16</v>
      </c>
      <c r="Y196" s="35" t="s">
        <v>179</v>
      </c>
      <c r="Z196" s="35" t="s">
        <v>179</v>
      </c>
      <c r="AA196" s="35" t="s">
        <v>179</v>
      </c>
      <c r="AB196" s="30">
        <f>D196-C196</f>
        <v>0</v>
      </c>
    </row>
    <row r="197" spans="1:28" x14ac:dyDescent="0.2">
      <c r="A197" s="26">
        <v>191</v>
      </c>
      <c r="B197" s="40" t="s">
        <v>240</v>
      </c>
      <c r="C197" s="28">
        <v>43997</v>
      </c>
      <c r="D197" s="28">
        <v>44538</v>
      </c>
      <c r="E197" s="18">
        <v>12.91</v>
      </c>
      <c r="F197" s="18">
        <v>12.91</v>
      </c>
      <c r="G197" s="29">
        <v>0.11</v>
      </c>
      <c r="H197" s="18">
        <v>0.73</v>
      </c>
      <c r="I197" s="18">
        <v>0.55000000000000004</v>
      </c>
      <c r="J197" s="18">
        <v>0</v>
      </c>
      <c r="K197" s="18">
        <v>0</v>
      </c>
      <c r="L197" s="13">
        <v>0</v>
      </c>
      <c r="M197" s="13">
        <v>0</v>
      </c>
      <c r="N197" s="18">
        <v>7.57</v>
      </c>
      <c r="O197" s="13">
        <v>0</v>
      </c>
      <c r="P197" s="18">
        <v>17.73</v>
      </c>
      <c r="Q197" s="18">
        <v>0</v>
      </c>
      <c r="R197" s="18">
        <v>14.77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35">
        <v>53.71</v>
      </c>
      <c r="Y197" s="35">
        <v>10.29</v>
      </c>
      <c r="Z197" s="35">
        <v>13.57</v>
      </c>
      <c r="AA197" s="35" t="s">
        <v>244</v>
      </c>
      <c r="AB197" s="30">
        <f>D197-C197</f>
        <v>541</v>
      </c>
    </row>
    <row r="198" spans="1:28" x14ac:dyDescent="0.2">
      <c r="A198" s="26">
        <v>192</v>
      </c>
      <c r="B198" s="40" t="s">
        <v>239</v>
      </c>
      <c r="C198" s="28">
        <v>44050</v>
      </c>
      <c r="D198" s="28">
        <v>44538</v>
      </c>
      <c r="E198" s="18">
        <v>0</v>
      </c>
      <c r="F198" s="18">
        <v>0</v>
      </c>
      <c r="G198" s="3">
        <v>0.53</v>
      </c>
      <c r="H198" s="18">
        <v>0</v>
      </c>
      <c r="I198" s="18">
        <v>0</v>
      </c>
      <c r="J198" s="18">
        <v>2.73</v>
      </c>
      <c r="K198" s="18">
        <v>2.72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35">
        <v>2.73</v>
      </c>
      <c r="Y198" s="35">
        <v>2.0699999999999998</v>
      </c>
      <c r="Z198" s="35">
        <v>3.24</v>
      </c>
      <c r="AA198" s="35">
        <v>2.72</v>
      </c>
      <c r="AB198" s="30">
        <f>D198-C198</f>
        <v>488</v>
      </c>
    </row>
    <row r="199" spans="1:28" x14ac:dyDescent="0.2">
      <c r="A199" s="26">
        <v>193</v>
      </c>
      <c r="B199" s="33" t="s">
        <v>257</v>
      </c>
      <c r="C199" s="34">
        <v>44368</v>
      </c>
      <c r="D199" s="34">
        <v>44538</v>
      </c>
      <c r="E199" s="13">
        <v>0</v>
      </c>
      <c r="F199" s="13">
        <v>0</v>
      </c>
      <c r="G199" s="29">
        <v>0.02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8">
        <v>0.05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35">
        <v>0.05</v>
      </c>
      <c r="Y199" s="35" t="s">
        <v>179</v>
      </c>
      <c r="Z199" s="35" t="s">
        <v>179</v>
      </c>
      <c r="AA199" s="35" t="s">
        <v>179</v>
      </c>
      <c r="AB199" s="30">
        <f>D199-C199</f>
        <v>170</v>
      </c>
    </row>
    <row r="200" spans="1:28" x14ac:dyDescent="0.2">
      <c r="A200" s="26">
        <v>194</v>
      </c>
      <c r="B200" s="33" t="s">
        <v>258</v>
      </c>
      <c r="C200" s="34">
        <v>43738</v>
      </c>
      <c r="D200" s="34">
        <v>44544</v>
      </c>
      <c r="E200" s="13">
        <v>0</v>
      </c>
      <c r="F200" s="13">
        <v>0</v>
      </c>
      <c r="G200" s="29">
        <v>0.05</v>
      </c>
      <c r="H200" s="13">
        <v>0</v>
      </c>
      <c r="I200" s="13">
        <v>0</v>
      </c>
      <c r="J200" s="18">
        <v>140.52000000000001</v>
      </c>
      <c r="K200" s="22">
        <v>0.01</v>
      </c>
      <c r="L200" s="13">
        <v>0</v>
      </c>
      <c r="M200" s="13">
        <v>0</v>
      </c>
      <c r="N200" s="18">
        <v>0.42</v>
      </c>
      <c r="O200" s="13">
        <v>0</v>
      </c>
      <c r="P200" s="18">
        <v>0.72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35">
        <v>141.66</v>
      </c>
      <c r="Y200" s="35">
        <v>0.06</v>
      </c>
      <c r="Z200" s="35">
        <v>0.06</v>
      </c>
      <c r="AA200" s="35">
        <v>0.01</v>
      </c>
      <c r="AB200" s="30">
        <f>D200-C200</f>
        <v>806</v>
      </c>
    </row>
    <row r="201" spans="1:28" x14ac:dyDescent="0.2">
      <c r="A201" s="26">
        <v>195</v>
      </c>
      <c r="B201" s="33" t="s">
        <v>304</v>
      </c>
      <c r="C201" s="34">
        <v>44418</v>
      </c>
      <c r="D201" s="34">
        <v>44544</v>
      </c>
      <c r="E201" s="13">
        <v>0</v>
      </c>
      <c r="F201" s="13">
        <v>0</v>
      </c>
      <c r="G201" s="29">
        <v>0.17</v>
      </c>
      <c r="H201" s="13">
        <v>0</v>
      </c>
      <c r="I201" s="13">
        <v>0</v>
      </c>
      <c r="J201" s="18">
        <v>7.23</v>
      </c>
      <c r="K201" s="18">
        <v>1.22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8">
        <v>1.51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35">
        <v>8.74</v>
      </c>
      <c r="Y201" s="35">
        <v>0.98</v>
      </c>
      <c r="Z201" s="35">
        <v>1.39</v>
      </c>
      <c r="AA201" s="35">
        <v>1.22</v>
      </c>
      <c r="AB201" s="30">
        <f>D201-C201</f>
        <v>126</v>
      </c>
    </row>
    <row r="202" spans="1:28" x14ac:dyDescent="0.2">
      <c r="A202" s="26">
        <v>196</v>
      </c>
      <c r="B202" s="40" t="s">
        <v>241</v>
      </c>
      <c r="C202" s="28">
        <v>44155</v>
      </c>
      <c r="D202" s="28">
        <v>44546</v>
      </c>
      <c r="E202" s="18">
        <v>0</v>
      </c>
      <c r="F202" s="18">
        <v>0</v>
      </c>
      <c r="G202" s="18">
        <v>0.02</v>
      </c>
      <c r="H202" s="13">
        <v>0</v>
      </c>
      <c r="I202" s="13">
        <v>0</v>
      </c>
      <c r="J202" s="18">
        <v>0</v>
      </c>
      <c r="K202" s="18">
        <v>0</v>
      </c>
      <c r="L202" s="13">
        <v>0</v>
      </c>
      <c r="M202" s="13">
        <v>0</v>
      </c>
      <c r="N202" s="18">
        <v>0</v>
      </c>
      <c r="O202" s="18">
        <v>0</v>
      </c>
      <c r="P202" s="13">
        <v>0</v>
      </c>
      <c r="Q202" s="13">
        <v>0</v>
      </c>
      <c r="R202" s="18">
        <v>7.0000000000000007E-2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35">
        <v>7.0000000000000007E-2</v>
      </c>
      <c r="Y202" s="35">
        <v>0</v>
      </c>
      <c r="Z202" s="35">
        <v>0</v>
      </c>
      <c r="AA202" s="35" t="s">
        <v>179</v>
      </c>
      <c r="AB202" s="30">
        <f>D202-C202</f>
        <v>391</v>
      </c>
    </row>
    <row r="203" spans="1:28" x14ac:dyDescent="0.2">
      <c r="A203" s="26">
        <v>197</v>
      </c>
      <c r="B203" s="40" t="s">
        <v>242</v>
      </c>
      <c r="C203" s="28">
        <v>44032</v>
      </c>
      <c r="D203" s="28">
        <v>44547</v>
      </c>
      <c r="E203" s="18">
        <v>0</v>
      </c>
      <c r="F203" s="18">
        <v>0</v>
      </c>
      <c r="G203" s="3">
        <v>0.13</v>
      </c>
      <c r="H203" s="13">
        <v>0</v>
      </c>
      <c r="I203" s="13">
        <v>0</v>
      </c>
      <c r="J203" s="18">
        <v>0</v>
      </c>
      <c r="K203" s="18">
        <v>0</v>
      </c>
      <c r="L203" s="13">
        <v>0</v>
      </c>
      <c r="M203" s="13">
        <v>0</v>
      </c>
      <c r="N203" s="18">
        <v>4.17</v>
      </c>
      <c r="O203" s="18">
        <v>2.63</v>
      </c>
      <c r="P203" s="13">
        <v>0</v>
      </c>
      <c r="Q203" s="13">
        <v>0</v>
      </c>
      <c r="R203" s="18">
        <v>0.04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35">
        <v>4.21</v>
      </c>
      <c r="Y203" s="35">
        <v>2.63</v>
      </c>
      <c r="Z203" s="35" t="s">
        <v>250</v>
      </c>
      <c r="AA203" s="35">
        <v>2.5</v>
      </c>
      <c r="AB203" s="30">
        <f>D203-C203</f>
        <v>515</v>
      </c>
    </row>
    <row r="204" spans="1:28" x14ac:dyDescent="0.2">
      <c r="A204" s="26">
        <v>198</v>
      </c>
      <c r="B204" s="33" t="s">
        <v>284</v>
      </c>
      <c r="C204" s="34">
        <v>43725</v>
      </c>
      <c r="D204" s="34">
        <v>44551</v>
      </c>
      <c r="E204" s="13">
        <v>0</v>
      </c>
      <c r="F204" s="13">
        <v>0</v>
      </c>
      <c r="G204" s="29">
        <v>0.15</v>
      </c>
      <c r="H204" s="13">
        <v>0</v>
      </c>
      <c r="I204" s="13">
        <v>0</v>
      </c>
      <c r="J204" s="18">
        <v>24.19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35">
        <v>24.19</v>
      </c>
      <c r="Y204" s="35" t="s">
        <v>179</v>
      </c>
      <c r="Z204" s="35" t="s">
        <v>179</v>
      </c>
      <c r="AA204" s="35" t="s">
        <v>179</v>
      </c>
      <c r="AB204" s="30">
        <f>D204-C204</f>
        <v>826</v>
      </c>
    </row>
    <row r="205" spans="1:28" x14ac:dyDescent="0.2">
      <c r="A205" s="26">
        <v>199</v>
      </c>
      <c r="B205" s="33" t="s">
        <v>259</v>
      </c>
      <c r="C205" s="34">
        <v>43383</v>
      </c>
      <c r="D205" s="34">
        <v>44553</v>
      </c>
      <c r="E205" s="13">
        <v>0</v>
      </c>
      <c r="F205" s="13">
        <v>0</v>
      </c>
      <c r="G205" s="29">
        <v>1.1399999999999999</v>
      </c>
      <c r="H205" s="13">
        <v>0</v>
      </c>
      <c r="I205" s="13">
        <v>0</v>
      </c>
      <c r="J205" s="18">
        <v>32.520000000000003</v>
      </c>
      <c r="K205" s="18">
        <v>8.2100000000000009</v>
      </c>
      <c r="L205" s="18">
        <v>2.2200000000000002</v>
      </c>
      <c r="M205" s="18">
        <v>1.01</v>
      </c>
      <c r="N205" s="18">
        <v>9.51</v>
      </c>
      <c r="O205" s="18">
        <v>0.72</v>
      </c>
      <c r="P205" s="18">
        <v>71.83</v>
      </c>
      <c r="Q205" s="18">
        <v>0.1</v>
      </c>
      <c r="R205" s="18">
        <v>17.38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35">
        <v>133.47</v>
      </c>
      <c r="Y205" s="35">
        <v>10.24</v>
      </c>
      <c r="Z205" s="35">
        <v>11.2</v>
      </c>
      <c r="AA205" s="35">
        <v>10.039999999999999</v>
      </c>
      <c r="AB205" s="30">
        <f>D205-C205</f>
        <v>1170</v>
      </c>
    </row>
    <row r="206" spans="1:28" ht="12.75" customHeight="1" x14ac:dyDescent="0.2">
      <c r="A206" s="26">
        <v>200</v>
      </c>
      <c r="B206" s="33" t="s">
        <v>285</v>
      </c>
      <c r="C206" s="34">
        <v>44553</v>
      </c>
      <c r="D206" s="34">
        <v>44553</v>
      </c>
      <c r="E206" s="13">
        <v>0</v>
      </c>
      <c r="F206" s="13">
        <v>0</v>
      </c>
      <c r="G206" s="18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35">
        <v>22.27</v>
      </c>
      <c r="Y206" s="35" t="s">
        <v>179</v>
      </c>
      <c r="Z206" s="35" t="s">
        <v>179</v>
      </c>
      <c r="AA206" s="35" t="s">
        <v>179</v>
      </c>
      <c r="AB206" s="30">
        <f>D206-C206</f>
        <v>0</v>
      </c>
    </row>
    <row r="207" spans="1:28" ht="15" customHeight="1" x14ac:dyDescent="0.2">
      <c r="A207" s="26">
        <v>201</v>
      </c>
      <c r="B207" s="33" t="s">
        <v>305</v>
      </c>
      <c r="C207" s="34">
        <v>43867</v>
      </c>
      <c r="D207" s="34">
        <v>44554</v>
      </c>
      <c r="E207" s="13">
        <v>0</v>
      </c>
      <c r="F207" s="13">
        <v>0</v>
      </c>
      <c r="G207" s="29">
        <v>0.05</v>
      </c>
      <c r="H207" s="21">
        <v>2E-3</v>
      </c>
      <c r="I207" s="21">
        <v>2E-3</v>
      </c>
      <c r="J207" s="18">
        <v>26.04</v>
      </c>
      <c r="K207" s="18">
        <v>13.8</v>
      </c>
      <c r="L207" s="13">
        <v>0</v>
      </c>
      <c r="M207" s="13">
        <v>0</v>
      </c>
      <c r="N207" s="13">
        <v>0</v>
      </c>
      <c r="O207" s="13">
        <v>0</v>
      </c>
      <c r="P207" s="18">
        <v>0.02</v>
      </c>
      <c r="Q207" s="18">
        <v>0.01</v>
      </c>
      <c r="R207" s="18">
        <v>0.42</v>
      </c>
      <c r="S207" s="18">
        <v>0.23</v>
      </c>
      <c r="T207" s="13">
        <v>0</v>
      </c>
      <c r="U207" s="13">
        <v>0</v>
      </c>
      <c r="V207" s="13">
        <v>0</v>
      </c>
      <c r="W207" s="13">
        <v>0</v>
      </c>
      <c r="X207" s="35">
        <v>26.49</v>
      </c>
      <c r="Y207" s="35">
        <v>13</v>
      </c>
      <c r="Z207" s="35">
        <v>14.08</v>
      </c>
      <c r="AA207" s="35">
        <v>14.03</v>
      </c>
      <c r="AB207" s="30">
        <f>D207-C207</f>
        <v>687</v>
      </c>
    </row>
    <row r="208" spans="1:28" x14ac:dyDescent="0.2">
      <c r="A208" s="26">
        <v>202</v>
      </c>
      <c r="B208" s="33" t="s">
        <v>260</v>
      </c>
      <c r="C208" s="34">
        <v>43507</v>
      </c>
      <c r="D208" s="34">
        <v>44554</v>
      </c>
      <c r="E208" s="13">
        <v>0</v>
      </c>
      <c r="F208" s="13">
        <v>0</v>
      </c>
      <c r="G208" s="29">
        <v>1.28</v>
      </c>
      <c r="H208" s="13">
        <v>0</v>
      </c>
      <c r="I208" s="13">
        <v>0</v>
      </c>
      <c r="J208" s="18">
        <v>72.89</v>
      </c>
      <c r="K208" s="18">
        <v>8.1199999999999992</v>
      </c>
      <c r="L208" s="13">
        <v>0</v>
      </c>
      <c r="M208" s="13">
        <v>0</v>
      </c>
      <c r="N208" s="13">
        <v>0</v>
      </c>
      <c r="O208" s="13">
        <v>0</v>
      </c>
      <c r="P208" s="18">
        <v>0.26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35">
        <v>73.150000000000006</v>
      </c>
      <c r="Y208" s="35">
        <v>4.66</v>
      </c>
      <c r="Z208" s="35">
        <v>9.4</v>
      </c>
      <c r="AA208" s="35">
        <v>8.1199999999999992</v>
      </c>
      <c r="AB208" s="30">
        <f>D208-C208</f>
        <v>1047</v>
      </c>
    </row>
    <row r="209" spans="1:28" x14ac:dyDescent="0.2">
      <c r="A209" s="26">
        <v>203</v>
      </c>
      <c r="B209" s="33" t="s">
        <v>286</v>
      </c>
      <c r="C209" s="34">
        <v>43374</v>
      </c>
      <c r="D209" s="34">
        <v>44565</v>
      </c>
      <c r="E209" s="13">
        <v>0</v>
      </c>
      <c r="F209" s="13">
        <v>0</v>
      </c>
      <c r="G209" s="29">
        <v>0.33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8">
        <v>10.41</v>
      </c>
      <c r="S209" s="18">
        <v>1.57</v>
      </c>
      <c r="T209" s="13">
        <v>0</v>
      </c>
      <c r="U209" s="13">
        <v>0</v>
      </c>
      <c r="V209" s="13">
        <v>0</v>
      </c>
      <c r="W209" s="13">
        <v>0</v>
      </c>
      <c r="X209" s="35">
        <v>10.41</v>
      </c>
      <c r="Y209" s="35">
        <v>1.23</v>
      </c>
      <c r="Z209" s="35">
        <v>1.9</v>
      </c>
      <c r="AA209" s="35">
        <v>1.57</v>
      </c>
      <c r="AB209" s="30">
        <f>D209-C209</f>
        <v>1191</v>
      </c>
    </row>
    <row r="210" spans="1:28" x14ac:dyDescent="0.2">
      <c r="A210" s="26">
        <v>204</v>
      </c>
      <c r="B210" s="33" t="s">
        <v>287</v>
      </c>
      <c r="C210" s="34">
        <v>43728</v>
      </c>
      <c r="D210" s="34">
        <v>44568</v>
      </c>
      <c r="E210" s="13">
        <v>0</v>
      </c>
      <c r="F210" s="13">
        <v>0</v>
      </c>
      <c r="G210" s="39">
        <v>0.03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8">
        <v>0.67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35">
        <v>0.67</v>
      </c>
      <c r="Y210" s="35">
        <v>0.03</v>
      </c>
      <c r="Z210" s="35">
        <v>0.03</v>
      </c>
      <c r="AA210" s="35" t="s">
        <v>179</v>
      </c>
      <c r="AB210" s="30">
        <f>D210-C210</f>
        <v>840</v>
      </c>
    </row>
    <row r="211" spans="1:28" x14ac:dyDescent="0.2">
      <c r="A211" s="26">
        <v>205</v>
      </c>
      <c r="B211" s="33" t="s">
        <v>306</v>
      </c>
      <c r="C211" s="34">
        <v>44397</v>
      </c>
      <c r="D211" s="34">
        <v>44574</v>
      </c>
      <c r="E211" s="13">
        <v>0</v>
      </c>
      <c r="F211" s="13">
        <v>0</v>
      </c>
      <c r="G211" s="29">
        <v>0.42</v>
      </c>
      <c r="H211" s="13">
        <v>0</v>
      </c>
      <c r="I211" s="13">
        <v>0</v>
      </c>
      <c r="J211" s="18">
        <v>42.73</v>
      </c>
      <c r="K211" s="18">
        <v>5.08</v>
      </c>
      <c r="L211" s="13">
        <v>0</v>
      </c>
      <c r="M211" s="13">
        <v>0</v>
      </c>
      <c r="N211" s="13">
        <v>0</v>
      </c>
      <c r="O211" s="13">
        <v>0</v>
      </c>
      <c r="P211" s="18">
        <v>0.03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35">
        <v>42.76</v>
      </c>
      <c r="Y211" s="35">
        <v>4.88</v>
      </c>
      <c r="Z211" s="35">
        <v>5.5</v>
      </c>
      <c r="AA211" s="35">
        <v>5.08</v>
      </c>
      <c r="AB211" s="30">
        <f>D211-C211</f>
        <v>177</v>
      </c>
    </row>
    <row r="212" spans="1:28" x14ac:dyDescent="0.2">
      <c r="A212" s="26">
        <v>206</v>
      </c>
      <c r="B212" s="33" t="s">
        <v>288</v>
      </c>
      <c r="C212" s="34">
        <v>43879</v>
      </c>
      <c r="D212" s="34">
        <v>44586</v>
      </c>
      <c r="E212" s="13">
        <v>0</v>
      </c>
      <c r="F212" s="13">
        <v>0</v>
      </c>
      <c r="G212" s="29">
        <v>0.09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8">
        <v>1.18</v>
      </c>
      <c r="Q212" s="13">
        <v>0</v>
      </c>
      <c r="R212" s="18">
        <v>0.15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35">
        <v>1.33</v>
      </c>
      <c r="Y212" s="35">
        <v>0.15</v>
      </c>
      <c r="Z212" s="35">
        <v>0.09</v>
      </c>
      <c r="AA212" s="35" t="s">
        <v>179</v>
      </c>
      <c r="AB212" s="30">
        <f>D212-C212</f>
        <v>707</v>
      </c>
    </row>
    <row r="213" spans="1:28" x14ac:dyDescent="0.2">
      <c r="A213" s="26">
        <v>207</v>
      </c>
      <c r="B213" s="45" t="s">
        <v>316</v>
      </c>
      <c r="C213" s="34">
        <v>44242</v>
      </c>
      <c r="D213" s="34">
        <v>44586</v>
      </c>
      <c r="E213" s="13">
        <v>0</v>
      </c>
      <c r="F213" s="13">
        <v>0</v>
      </c>
      <c r="G213" s="29">
        <v>0.56999999999999995</v>
      </c>
      <c r="H213" s="13">
        <v>0</v>
      </c>
      <c r="I213" s="13">
        <v>0</v>
      </c>
      <c r="J213" s="18">
        <v>52.39</v>
      </c>
      <c r="K213" s="18">
        <v>1.1599999999999999</v>
      </c>
      <c r="L213" s="13">
        <v>0</v>
      </c>
      <c r="M213" s="13">
        <v>0</v>
      </c>
      <c r="N213" s="13">
        <v>0</v>
      </c>
      <c r="O213" s="13">
        <v>0</v>
      </c>
      <c r="P213" s="18">
        <v>7.41</v>
      </c>
      <c r="Q213" s="13">
        <v>0</v>
      </c>
      <c r="R213" s="18">
        <v>0.15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36">
        <f>H213+J213+L213+N213+P213+R213+T213+V213</f>
        <v>59.949999999999996</v>
      </c>
      <c r="Y213" s="35">
        <v>2.0699999999999998</v>
      </c>
      <c r="Z213" s="35">
        <v>1.73</v>
      </c>
      <c r="AA213" s="36">
        <f>I213+K213+M213+O213+Q213+S213+U213+W213</f>
        <v>1.1599999999999999</v>
      </c>
      <c r="AB213" s="30">
        <f>D213-C213</f>
        <v>344</v>
      </c>
    </row>
    <row r="214" spans="1:28" x14ac:dyDescent="0.2">
      <c r="A214" s="26">
        <v>208</v>
      </c>
      <c r="B214" s="33" t="s">
        <v>289</v>
      </c>
      <c r="C214" s="34">
        <v>43472</v>
      </c>
      <c r="D214" s="34">
        <v>44592</v>
      </c>
      <c r="E214" s="13">
        <v>0</v>
      </c>
      <c r="F214" s="13">
        <v>0</v>
      </c>
      <c r="G214" s="29">
        <v>0.25</v>
      </c>
      <c r="H214" s="13">
        <v>0</v>
      </c>
      <c r="I214" s="13">
        <v>0</v>
      </c>
      <c r="J214" s="18">
        <v>39.07</v>
      </c>
      <c r="K214" s="18">
        <v>4.07</v>
      </c>
      <c r="L214" s="13">
        <v>0</v>
      </c>
      <c r="M214" s="13">
        <v>0</v>
      </c>
      <c r="N214" s="13">
        <v>0</v>
      </c>
      <c r="O214" s="13">
        <v>0</v>
      </c>
      <c r="P214" s="18">
        <v>109.04</v>
      </c>
      <c r="Q214" s="13">
        <v>0</v>
      </c>
      <c r="R214" s="18">
        <v>0.14000000000000001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35">
        <v>148.24</v>
      </c>
      <c r="Y214" s="35">
        <v>2.93</v>
      </c>
      <c r="Z214" s="35">
        <v>4.3099999999999996</v>
      </c>
      <c r="AA214" s="35">
        <v>4.07</v>
      </c>
      <c r="AB214" s="30">
        <f>D214-C214</f>
        <v>1120</v>
      </c>
    </row>
    <row r="215" spans="1:28" x14ac:dyDescent="0.2">
      <c r="A215" s="26">
        <v>209</v>
      </c>
      <c r="B215" s="33" t="s">
        <v>290</v>
      </c>
      <c r="C215" s="34">
        <v>43901</v>
      </c>
      <c r="D215" s="34">
        <v>44592</v>
      </c>
      <c r="E215" s="13">
        <v>0</v>
      </c>
      <c r="F215" s="13">
        <v>0</v>
      </c>
      <c r="G215" s="29">
        <v>0.01</v>
      </c>
      <c r="H215" s="13">
        <v>0</v>
      </c>
      <c r="I215" s="13">
        <v>0</v>
      </c>
      <c r="J215" s="18">
        <v>76.37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8">
        <v>0.53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35">
        <v>76.900000000000006</v>
      </c>
      <c r="Y215" s="35" t="s">
        <v>179</v>
      </c>
      <c r="Z215" s="35" t="s">
        <v>179</v>
      </c>
      <c r="AA215" s="35" t="s">
        <v>179</v>
      </c>
      <c r="AB215" s="30">
        <f>D215-C215</f>
        <v>691</v>
      </c>
    </row>
    <row r="216" spans="1:28" x14ac:dyDescent="0.2">
      <c r="A216" s="26">
        <v>210</v>
      </c>
      <c r="B216" s="33" t="s">
        <v>307</v>
      </c>
      <c r="C216" s="34">
        <v>43500</v>
      </c>
      <c r="D216" s="34">
        <v>44599</v>
      </c>
      <c r="E216" s="13">
        <v>0</v>
      </c>
      <c r="F216" s="13">
        <v>0</v>
      </c>
      <c r="G216" s="29">
        <v>4.6399999999999997</v>
      </c>
      <c r="H216" s="18">
        <v>0.38</v>
      </c>
      <c r="I216" s="18">
        <v>0.01</v>
      </c>
      <c r="J216" s="18">
        <v>769.16</v>
      </c>
      <c r="K216" s="18">
        <v>48.14</v>
      </c>
      <c r="L216" s="18">
        <v>0.14000000000000001</v>
      </c>
      <c r="M216" s="13">
        <v>0</v>
      </c>
      <c r="N216" s="18">
        <v>0.23</v>
      </c>
      <c r="O216" s="13">
        <v>0</v>
      </c>
      <c r="P216" s="18">
        <v>10.68</v>
      </c>
      <c r="Q216" s="13">
        <v>0</v>
      </c>
      <c r="R216" s="18">
        <v>13.55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35">
        <v>794.15</v>
      </c>
      <c r="Y216" s="35">
        <v>30.96</v>
      </c>
      <c r="Z216" s="35">
        <v>53.17</v>
      </c>
      <c r="AA216" s="38">
        <v>48.15</v>
      </c>
      <c r="AB216" s="30">
        <f>D216-C216</f>
        <v>1099</v>
      </c>
    </row>
    <row r="217" spans="1:28" x14ac:dyDescent="0.2">
      <c r="A217" s="26">
        <v>211</v>
      </c>
      <c r="B217" s="33" t="s">
        <v>291</v>
      </c>
      <c r="C217" s="34">
        <v>43510</v>
      </c>
      <c r="D217" s="34">
        <v>44603</v>
      </c>
      <c r="E217" s="13">
        <v>0</v>
      </c>
      <c r="F217" s="13">
        <v>0</v>
      </c>
      <c r="G217" s="29">
        <v>11.63</v>
      </c>
      <c r="H217" s="18">
        <v>0.02</v>
      </c>
      <c r="I217" s="18">
        <v>1E-3</v>
      </c>
      <c r="J217" s="18">
        <v>4266.68</v>
      </c>
      <c r="K217" s="18">
        <v>261.38</v>
      </c>
      <c r="L217" s="18">
        <v>0.3</v>
      </c>
      <c r="M217" s="13">
        <v>0</v>
      </c>
      <c r="N217" s="18">
        <v>84.31</v>
      </c>
      <c r="O217" s="13">
        <v>0</v>
      </c>
      <c r="P217" s="13">
        <v>0</v>
      </c>
      <c r="Q217" s="13">
        <v>0</v>
      </c>
      <c r="R217" s="18">
        <v>345.96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35">
        <v>4697.2700000000004</v>
      </c>
      <c r="Y217" s="35">
        <v>322.85000000000002</v>
      </c>
      <c r="Z217" s="35">
        <v>273.01</v>
      </c>
      <c r="AA217" s="35">
        <v>261.38</v>
      </c>
      <c r="AB217" s="30">
        <f>D217-C217</f>
        <v>1093</v>
      </c>
    </row>
    <row r="218" spans="1:28" x14ac:dyDescent="0.2">
      <c r="A218" s="26">
        <v>212</v>
      </c>
      <c r="B218" s="33" t="s">
        <v>292</v>
      </c>
      <c r="C218" s="34">
        <v>43661</v>
      </c>
      <c r="D218" s="34">
        <v>44607</v>
      </c>
      <c r="E218" s="13">
        <v>0</v>
      </c>
      <c r="F218" s="13">
        <v>0</v>
      </c>
      <c r="G218" s="39">
        <v>0.11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8">
        <v>0.89</v>
      </c>
      <c r="O218" s="18">
        <v>0.03</v>
      </c>
      <c r="P218" s="18">
        <v>0.06</v>
      </c>
      <c r="Q218" s="13">
        <v>0</v>
      </c>
      <c r="R218" s="18">
        <v>0.28000000000000003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35">
        <v>1.23</v>
      </c>
      <c r="Y218" s="35">
        <v>0.03</v>
      </c>
      <c r="Z218" s="35">
        <v>0.14000000000000001</v>
      </c>
      <c r="AA218" s="35">
        <v>0.03</v>
      </c>
      <c r="AB218" s="30">
        <f>D218-C218</f>
        <v>946</v>
      </c>
    </row>
    <row r="219" spans="1:28" x14ac:dyDescent="0.2">
      <c r="A219" s="26">
        <v>213</v>
      </c>
      <c r="B219" s="33" t="s">
        <v>293</v>
      </c>
      <c r="C219" s="34">
        <v>43839</v>
      </c>
      <c r="D219" s="34">
        <v>44609</v>
      </c>
      <c r="E219" s="13">
        <v>0</v>
      </c>
      <c r="F219" s="13">
        <v>0</v>
      </c>
      <c r="G219" s="29">
        <v>0.02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8">
        <v>86.02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35">
        <v>86.02</v>
      </c>
      <c r="Y219" s="35">
        <v>0.45</v>
      </c>
      <c r="Z219" s="35">
        <v>0.02</v>
      </c>
      <c r="AA219" s="35" t="s">
        <v>179</v>
      </c>
      <c r="AB219" s="30">
        <f>D219-C219</f>
        <v>770</v>
      </c>
    </row>
    <row r="220" spans="1:28" x14ac:dyDescent="0.2">
      <c r="A220" s="26">
        <v>214</v>
      </c>
      <c r="B220" s="33" t="s">
        <v>294</v>
      </c>
      <c r="C220" s="34">
        <v>43797</v>
      </c>
      <c r="D220" s="34">
        <v>44613</v>
      </c>
      <c r="E220" s="13">
        <v>0</v>
      </c>
      <c r="F220" s="13">
        <v>0</v>
      </c>
      <c r="G220" s="29">
        <v>1.1200000000000001</v>
      </c>
      <c r="H220" s="13">
        <v>0</v>
      </c>
      <c r="I220" s="13">
        <v>0</v>
      </c>
      <c r="J220" s="18">
        <v>574.37</v>
      </c>
      <c r="K220" s="18">
        <v>6.44</v>
      </c>
      <c r="L220" s="13">
        <v>0</v>
      </c>
      <c r="M220" s="13">
        <v>0</v>
      </c>
      <c r="N220" s="18">
        <v>4.43</v>
      </c>
      <c r="O220" s="13">
        <v>0</v>
      </c>
      <c r="P220" s="13">
        <v>0</v>
      </c>
      <c r="Q220" s="13">
        <v>0</v>
      </c>
      <c r="R220" s="18">
        <v>1.35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35">
        <v>580.15</v>
      </c>
      <c r="Y220" s="35">
        <v>6.85</v>
      </c>
      <c r="Z220" s="35">
        <v>7.57</v>
      </c>
      <c r="AA220" s="35">
        <v>6.44</v>
      </c>
      <c r="AB220" s="30">
        <f>D220-C220</f>
        <v>816</v>
      </c>
    </row>
    <row r="221" spans="1:28" x14ac:dyDescent="0.2">
      <c r="A221" s="26">
        <v>215</v>
      </c>
      <c r="B221" s="33" t="s">
        <v>308</v>
      </c>
      <c r="C221" s="34">
        <v>44617</v>
      </c>
      <c r="D221" s="34">
        <v>44617</v>
      </c>
      <c r="E221" s="13">
        <v>0</v>
      </c>
      <c r="F221" s="13">
        <v>0</v>
      </c>
      <c r="G221" s="29" t="s">
        <v>195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35">
        <v>0.04</v>
      </c>
      <c r="Y221" s="35" t="s">
        <v>179</v>
      </c>
      <c r="Z221" s="35" t="s">
        <v>179</v>
      </c>
      <c r="AA221" s="35" t="s">
        <v>179</v>
      </c>
      <c r="AB221" s="30">
        <f>D221-C221</f>
        <v>0</v>
      </c>
    </row>
    <row r="222" spans="1:28" x14ac:dyDescent="0.2">
      <c r="A222" s="26">
        <v>216</v>
      </c>
      <c r="B222" s="33" t="s">
        <v>295</v>
      </c>
      <c r="C222" s="34">
        <v>44180</v>
      </c>
      <c r="D222" s="34">
        <v>44617</v>
      </c>
      <c r="E222" s="13">
        <v>0</v>
      </c>
      <c r="F222" s="13">
        <v>0</v>
      </c>
      <c r="G222" s="46">
        <v>0.7</v>
      </c>
      <c r="H222" s="13">
        <v>0</v>
      </c>
      <c r="I222" s="13">
        <v>0</v>
      </c>
      <c r="J222" s="18">
        <v>9.15</v>
      </c>
      <c r="K222" s="18">
        <v>0.7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8">
        <v>0.66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35">
        <v>9.81</v>
      </c>
      <c r="Y222" s="35">
        <v>1.24</v>
      </c>
      <c r="Z222" s="35">
        <v>1.4</v>
      </c>
      <c r="AA222" s="35">
        <v>0.7</v>
      </c>
      <c r="AB222" s="30">
        <f>D222-C222</f>
        <v>437</v>
      </c>
    </row>
    <row r="223" spans="1:28" x14ac:dyDescent="0.2">
      <c r="A223" s="26">
        <v>217</v>
      </c>
      <c r="B223" s="33" t="s">
        <v>296</v>
      </c>
      <c r="C223" s="34">
        <v>43301</v>
      </c>
      <c r="D223" s="34">
        <v>44620</v>
      </c>
      <c r="E223" s="13">
        <v>0</v>
      </c>
      <c r="F223" s="13">
        <v>0</v>
      </c>
      <c r="G223" s="29">
        <v>0.27</v>
      </c>
      <c r="H223" s="13">
        <v>0</v>
      </c>
      <c r="I223" s="13">
        <v>0</v>
      </c>
      <c r="J223" s="18">
        <v>41.19</v>
      </c>
      <c r="K223" s="18">
        <v>5.72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8">
        <v>26.39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35">
        <v>67.58</v>
      </c>
      <c r="Y223" s="35">
        <v>5.73</v>
      </c>
      <c r="Z223" s="35">
        <v>5.99</v>
      </c>
      <c r="AA223" s="35">
        <v>5.72</v>
      </c>
      <c r="AB223" s="30">
        <f>D223-C223</f>
        <v>1319</v>
      </c>
    </row>
    <row r="224" spans="1:28" x14ac:dyDescent="0.2">
      <c r="A224" s="26">
        <v>218</v>
      </c>
      <c r="B224" s="33" t="s">
        <v>297</v>
      </c>
      <c r="C224" s="34">
        <v>43697</v>
      </c>
      <c r="D224" s="34">
        <v>44620</v>
      </c>
      <c r="E224" s="13">
        <v>0</v>
      </c>
      <c r="F224" s="13">
        <v>0</v>
      </c>
      <c r="G224" s="29">
        <v>0.13</v>
      </c>
      <c r="H224" s="13">
        <v>0</v>
      </c>
      <c r="I224" s="13">
        <v>0</v>
      </c>
      <c r="J224" s="18">
        <v>14.58</v>
      </c>
      <c r="K224" s="18">
        <v>0.18</v>
      </c>
      <c r="L224" s="13">
        <v>0</v>
      </c>
      <c r="M224" s="13">
        <v>0</v>
      </c>
      <c r="N224" s="18">
        <v>0.04</v>
      </c>
      <c r="O224" s="13">
        <v>0</v>
      </c>
      <c r="P224" s="13">
        <v>0</v>
      </c>
      <c r="Q224" s="13">
        <v>0</v>
      </c>
      <c r="R224" s="18"/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35">
        <v>14.62</v>
      </c>
      <c r="Y224" s="35">
        <v>0.26</v>
      </c>
      <c r="Z224" s="35">
        <v>0.28999999999999998</v>
      </c>
      <c r="AA224" s="35">
        <v>0.18</v>
      </c>
      <c r="AB224" s="30">
        <f>D224-C224</f>
        <v>923</v>
      </c>
    </row>
    <row r="225" spans="1:28" x14ac:dyDescent="0.2">
      <c r="A225" s="26">
        <v>219</v>
      </c>
      <c r="B225" s="33" t="s">
        <v>298</v>
      </c>
      <c r="C225" s="34">
        <v>43703</v>
      </c>
      <c r="D225" s="34">
        <v>44620</v>
      </c>
      <c r="E225" s="18">
        <v>0.32</v>
      </c>
      <c r="F225" s="18">
        <v>0.32</v>
      </c>
      <c r="G225" s="29">
        <v>0.13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8">
        <v>16.47</v>
      </c>
      <c r="Q225" s="13">
        <v>0</v>
      </c>
      <c r="R225" s="18">
        <v>0.5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35">
        <v>17.29</v>
      </c>
      <c r="Y225" s="35">
        <v>0.44</v>
      </c>
      <c r="Z225" s="35">
        <v>0.44</v>
      </c>
      <c r="AA225" s="35">
        <v>0.32</v>
      </c>
      <c r="AB225" s="30">
        <f>D225-C225</f>
        <v>917</v>
      </c>
    </row>
    <row r="226" spans="1:28" x14ac:dyDescent="0.2">
      <c r="A226" s="26">
        <v>220</v>
      </c>
      <c r="B226" s="33" t="s">
        <v>261</v>
      </c>
      <c r="C226" s="34">
        <v>43381</v>
      </c>
      <c r="D226" s="34">
        <v>44621</v>
      </c>
      <c r="E226" s="13">
        <v>0</v>
      </c>
      <c r="F226" s="13">
        <v>0</v>
      </c>
      <c r="G226" s="29">
        <v>7.0000000000000007E-2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8">
        <v>10.9</v>
      </c>
      <c r="Q226" s="13">
        <v>0</v>
      </c>
      <c r="R226" s="18">
        <v>0.1</v>
      </c>
      <c r="S226" s="18">
        <v>0.1</v>
      </c>
      <c r="T226" s="13">
        <v>0</v>
      </c>
      <c r="U226" s="13">
        <v>0</v>
      </c>
      <c r="V226" s="13">
        <v>0</v>
      </c>
      <c r="W226" s="13">
        <v>0</v>
      </c>
      <c r="X226" s="35">
        <v>11</v>
      </c>
      <c r="Y226" s="35">
        <v>0</v>
      </c>
      <c r="Z226" s="35">
        <v>0.18</v>
      </c>
      <c r="AA226" s="35">
        <v>0.1</v>
      </c>
      <c r="AB226" s="30">
        <f>D226-C226</f>
        <v>1240</v>
      </c>
    </row>
    <row r="227" spans="1:28" x14ac:dyDescent="0.2">
      <c r="A227" s="26">
        <v>221</v>
      </c>
      <c r="B227" s="33" t="s">
        <v>262</v>
      </c>
      <c r="C227" s="34">
        <v>43418</v>
      </c>
      <c r="D227" s="34">
        <v>44621</v>
      </c>
      <c r="E227" s="13">
        <v>0</v>
      </c>
      <c r="F227" s="13">
        <v>0</v>
      </c>
      <c r="G227" s="29">
        <v>0.04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35" t="s">
        <v>179</v>
      </c>
      <c r="Y227" s="35" t="s">
        <v>179</v>
      </c>
      <c r="Z227" s="35" t="s">
        <v>179</v>
      </c>
      <c r="AA227" s="35" t="s">
        <v>179</v>
      </c>
      <c r="AB227" s="30">
        <f>D227-C227</f>
        <v>1203</v>
      </c>
    </row>
    <row r="228" spans="1:28" x14ac:dyDescent="0.2">
      <c r="A228" s="26">
        <v>222</v>
      </c>
      <c r="B228" s="33" t="s">
        <v>309</v>
      </c>
      <c r="C228" s="34">
        <v>44327</v>
      </c>
      <c r="D228" s="34">
        <v>44623</v>
      </c>
      <c r="E228" s="13">
        <v>0</v>
      </c>
      <c r="F228" s="13">
        <v>0</v>
      </c>
      <c r="G228" s="29">
        <v>0.64</v>
      </c>
      <c r="H228" s="13">
        <v>0</v>
      </c>
      <c r="I228" s="13">
        <v>0</v>
      </c>
      <c r="J228" s="18">
        <v>8115.7</v>
      </c>
      <c r="K228" s="18">
        <v>8.3800000000000008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8">
        <v>27.47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35">
        <v>8143.17</v>
      </c>
      <c r="Y228" s="35">
        <v>8.82</v>
      </c>
      <c r="Z228" s="35">
        <v>9.02</v>
      </c>
      <c r="AA228" s="35">
        <v>8.3800000000000008</v>
      </c>
      <c r="AB228" s="30">
        <f>D228-C228</f>
        <v>296</v>
      </c>
    </row>
    <row r="229" spans="1:28" x14ac:dyDescent="0.2">
      <c r="A229" s="26">
        <v>223</v>
      </c>
      <c r="B229" s="33" t="s">
        <v>263</v>
      </c>
      <c r="C229" s="34">
        <v>43578</v>
      </c>
      <c r="D229" s="34">
        <v>44624</v>
      </c>
      <c r="E229" s="13">
        <v>0</v>
      </c>
      <c r="F229" s="13">
        <v>0</v>
      </c>
      <c r="G229" s="18">
        <v>1.6000000000000001E-3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8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35">
        <v>2</v>
      </c>
      <c r="Y229" s="35">
        <v>0.01</v>
      </c>
      <c r="Z229" s="35">
        <v>0.01</v>
      </c>
      <c r="AA229" s="35" t="s">
        <v>179</v>
      </c>
      <c r="AB229" s="30">
        <f>D229-C229</f>
        <v>1046</v>
      </c>
    </row>
    <row r="230" spans="1:28" x14ac:dyDescent="0.2">
      <c r="A230" s="26">
        <v>224</v>
      </c>
      <c r="B230" s="31" t="s">
        <v>320</v>
      </c>
      <c r="C230" s="34">
        <v>44239</v>
      </c>
      <c r="D230" s="34">
        <v>44624</v>
      </c>
      <c r="E230" s="13">
        <v>0</v>
      </c>
      <c r="F230" s="13">
        <v>0</v>
      </c>
      <c r="G230" s="29">
        <v>0.02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8">
        <v>7.0000000000000007E-2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36">
        <f>H230+J230+L230+N230+P230+R230+T230+V230</f>
        <v>7.0000000000000007E-2</v>
      </c>
      <c r="Y230" s="23">
        <v>0</v>
      </c>
      <c r="Z230" s="23">
        <v>0</v>
      </c>
      <c r="AA230" s="36">
        <v>0</v>
      </c>
      <c r="AB230" s="30">
        <f>D230-C230</f>
        <v>385</v>
      </c>
    </row>
    <row r="231" spans="1:28" x14ac:dyDescent="0.2">
      <c r="A231" s="26">
        <v>225</v>
      </c>
      <c r="B231" s="33" t="s">
        <v>299</v>
      </c>
      <c r="C231" s="34">
        <v>43791</v>
      </c>
      <c r="D231" s="34">
        <v>44629</v>
      </c>
      <c r="E231" s="13">
        <v>0</v>
      </c>
      <c r="F231" s="13">
        <v>0</v>
      </c>
      <c r="G231" s="29">
        <v>0.81</v>
      </c>
      <c r="H231" s="18">
        <v>0.1</v>
      </c>
      <c r="I231" s="18">
        <v>0.02</v>
      </c>
      <c r="J231" s="18">
        <v>30.24</v>
      </c>
      <c r="K231" s="18">
        <v>5.86</v>
      </c>
      <c r="L231" s="18">
        <v>0.47</v>
      </c>
      <c r="M231" s="13">
        <v>0</v>
      </c>
      <c r="N231" s="13">
        <v>0</v>
      </c>
      <c r="O231" s="13">
        <v>0</v>
      </c>
      <c r="P231" s="18">
        <v>0.65</v>
      </c>
      <c r="Q231" s="13">
        <v>0</v>
      </c>
      <c r="R231" s="18">
        <v>1.46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35">
        <v>32.92</v>
      </c>
      <c r="Y231" s="35">
        <v>7.56</v>
      </c>
      <c r="Z231" s="35">
        <v>6.69</v>
      </c>
      <c r="AA231" s="35">
        <v>5.88</v>
      </c>
      <c r="AB231" s="30">
        <f>D231-C231</f>
        <v>838</v>
      </c>
    </row>
    <row r="232" spans="1:28" x14ac:dyDescent="0.2">
      <c r="A232" s="26">
        <v>226</v>
      </c>
      <c r="B232" s="33" t="s">
        <v>264</v>
      </c>
      <c r="C232" s="34">
        <v>43804</v>
      </c>
      <c r="D232" s="34">
        <v>44629</v>
      </c>
      <c r="E232" s="13">
        <v>0</v>
      </c>
      <c r="F232" s="13">
        <v>0</v>
      </c>
      <c r="G232" s="29">
        <v>0.53</v>
      </c>
      <c r="H232" s="13">
        <v>0</v>
      </c>
      <c r="I232" s="13">
        <v>0</v>
      </c>
      <c r="J232" s="18">
        <v>5.21</v>
      </c>
      <c r="K232" s="18">
        <v>0.66</v>
      </c>
      <c r="L232" s="18">
        <v>0.02</v>
      </c>
      <c r="M232" s="13">
        <v>0</v>
      </c>
      <c r="N232" s="18">
        <v>1.26</v>
      </c>
      <c r="O232" s="13">
        <v>0</v>
      </c>
      <c r="P232" s="13">
        <v>0</v>
      </c>
      <c r="Q232" s="13">
        <v>0</v>
      </c>
      <c r="R232" s="18">
        <v>0.02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35">
        <v>6.51</v>
      </c>
      <c r="Y232" s="35">
        <v>1.45</v>
      </c>
      <c r="Z232" s="35">
        <v>1.19</v>
      </c>
      <c r="AA232" s="35">
        <v>0.66</v>
      </c>
      <c r="AB232" s="30">
        <f>D232-C232</f>
        <v>825</v>
      </c>
    </row>
    <row r="233" spans="1:28" x14ac:dyDescent="0.2">
      <c r="A233" s="26">
        <v>227</v>
      </c>
      <c r="B233" s="31" t="s">
        <v>315</v>
      </c>
      <c r="C233" s="34">
        <v>43703</v>
      </c>
      <c r="D233" s="34">
        <v>44631</v>
      </c>
      <c r="E233" s="13">
        <v>0</v>
      </c>
      <c r="F233" s="13">
        <v>0</v>
      </c>
      <c r="G233" s="29">
        <v>0.25</v>
      </c>
      <c r="H233" s="13">
        <v>0</v>
      </c>
      <c r="I233" s="13">
        <v>0</v>
      </c>
      <c r="J233" s="18">
        <v>461.26</v>
      </c>
      <c r="K233" s="18">
        <v>2.02</v>
      </c>
      <c r="L233" s="13">
        <v>0</v>
      </c>
      <c r="M233" s="13">
        <v>0</v>
      </c>
      <c r="N233" s="18">
        <v>8.19</v>
      </c>
      <c r="O233" s="13">
        <v>0</v>
      </c>
      <c r="P233" s="13">
        <v>0</v>
      </c>
      <c r="Q233" s="13">
        <v>0</v>
      </c>
      <c r="R233" s="18"/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36">
        <f>H233+J233+L233+N233+P233+R233+T233+V233</f>
        <v>469.45</v>
      </c>
      <c r="Y233" s="35">
        <v>1.53</v>
      </c>
      <c r="Z233" s="35">
        <v>2.2799999999999998</v>
      </c>
      <c r="AA233" s="36">
        <f>I233+K233+M233+O233+Q233+S233+U233+W233</f>
        <v>2.02</v>
      </c>
      <c r="AB233" s="30">
        <f>D233-C233</f>
        <v>928</v>
      </c>
    </row>
    <row r="234" spans="1:28" x14ac:dyDescent="0.2">
      <c r="A234" s="26">
        <v>228</v>
      </c>
      <c r="B234" s="33" t="s">
        <v>300</v>
      </c>
      <c r="C234" s="34">
        <v>44418</v>
      </c>
      <c r="D234" s="34">
        <v>44635</v>
      </c>
      <c r="E234" s="13">
        <v>0</v>
      </c>
      <c r="F234" s="13">
        <v>0</v>
      </c>
      <c r="G234" s="29">
        <v>0.03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8">
        <v>0.09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35">
        <v>0.09</v>
      </c>
      <c r="Y234" s="35" t="s">
        <v>179</v>
      </c>
      <c r="Z234" s="35" t="s">
        <v>179</v>
      </c>
      <c r="AA234" s="35" t="s">
        <v>179</v>
      </c>
      <c r="AB234" s="30">
        <f>D234-C234</f>
        <v>217</v>
      </c>
    </row>
    <row r="235" spans="1:28" x14ac:dyDescent="0.2">
      <c r="A235" s="26">
        <v>229</v>
      </c>
      <c r="B235" s="33" t="s">
        <v>301</v>
      </c>
      <c r="C235" s="34">
        <v>44146</v>
      </c>
      <c r="D235" s="34">
        <v>44636</v>
      </c>
      <c r="E235" s="13">
        <v>0</v>
      </c>
      <c r="F235" s="13">
        <v>0</v>
      </c>
      <c r="G235" s="29">
        <v>0.01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8">
        <v>0.06</v>
      </c>
      <c r="Q235" s="13">
        <v>0</v>
      </c>
      <c r="R235" s="18">
        <v>0.06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35">
        <v>0.12</v>
      </c>
      <c r="Y235" s="35">
        <v>0</v>
      </c>
      <c r="Z235" s="35">
        <v>0</v>
      </c>
      <c r="AA235" s="35" t="s">
        <v>179</v>
      </c>
      <c r="AB235" s="30">
        <f>D235-C235</f>
        <v>490</v>
      </c>
    </row>
    <row r="236" spans="1:28" x14ac:dyDescent="0.2">
      <c r="A236" s="26">
        <v>230</v>
      </c>
      <c r="B236" s="33" t="s">
        <v>302</v>
      </c>
      <c r="C236" s="34">
        <v>44243</v>
      </c>
      <c r="D236" s="34">
        <v>44636</v>
      </c>
      <c r="E236" s="13">
        <v>0</v>
      </c>
      <c r="F236" s="13">
        <v>0</v>
      </c>
      <c r="G236" s="29">
        <v>0.01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8">
        <v>0.01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35">
        <v>0.01</v>
      </c>
      <c r="Y236" s="35" t="s">
        <v>179</v>
      </c>
      <c r="Z236" s="35" t="s">
        <v>179</v>
      </c>
      <c r="AA236" s="35" t="s">
        <v>179</v>
      </c>
      <c r="AB236" s="30">
        <f>D236-C236</f>
        <v>393</v>
      </c>
    </row>
    <row r="237" spans="1:28" x14ac:dyDescent="0.2">
      <c r="A237" s="26">
        <v>231</v>
      </c>
      <c r="B237" s="31" t="s">
        <v>321</v>
      </c>
      <c r="C237" s="34">
        <v>43115</v>
      </c>
      <c r="D237" s="34">
        <v>44636</v>
      </c>
      <c r="E237" s="13">
        <v>0</v>
      </c>
      <c r="F237" s="13">
        <v>0</v>
      </c>
      <c r="G237" s="29">
        <v>0.74</v>
      </c>
      <c r="H237" s="13">
        <v>0</v>
      </c>
      <c r="I237" s="13">
        <v>0</v>
      </c>
      <c r="J237" s="18">
        <v>52.26</v>
      </c>
      <c r="K237" s="18">
        <v>12.65</v>
      </c>
      <c r="L237" s="13">
        <v>0</v>
      </c>
      <c r="M237" s="13">
        <v>0</v>
      </c>
      <c r="N237" s="13">
        <v>0</v>
      </c>
      <c r="O237" s="13">
        <v>0</v>
      </c>
      <c r="P237" s="18">
        <v>34.89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36">
        <f>H237+J237+L237+N237+P237+R237+T237+V237</f>
        <v>87.15</v>
      </c>
      <c r="Y237" s="35">
        <v>11.91</v>
      </c>
      <c r="Z237" s="35">
        <v>13.39</v>
      </c>
      <c r="AA237" s="36">
        <f>I237+K237+M237+O237+Q237+S237+U237+W237</f>
        <v>12.65</v>
      </c>
      <c r="AB237" s="30">
        <f>D237-C237</f>
        <v>1521</v>
      </c>
    </row>
    <row r="238" spans="1:28" x14ac:dyDescent="0.2">
      <c r="A238" s="26">
        <v>232</v>
      </c>
      <c r="B238" s="31" t="s">
        <v>328</v>
      </c>
      <c r="C238" s="34">
        <v>43297</v>
      </c>
      <c r="D238" s="34">
        <v>44643</v>
      </c>
      <c r="E238" s="13">
        <v>0</v>
      </c>
      <c r="F238" s="13">
        <v>0</v>
      </c>
      <c r="G238" s="41">
        <v>3.0000000000000001E-3</v>
      </c>
      <c r="H238" s="13">
        <v>0</v>
      </c>
      <c r="I238" s="13">
        <v>0</v>
      </c>
      <c r="J238" s="13">
        <v>0</v>
      </c>
      <c r="K238" s="13">
        <v>0</v>
      </c>
      <c r="L238" s="18">
        <v>0.09</v>
      </c>
      <c r="M238" s="18">
        <v>0.02</v>
      </c>
      <c r="N238" s="13">
        <v>0</v>
      </c>
      <c r="O238" s="13">
        <v>0</v>
      </c>
      <c r="P238" s="18">
        <v>3.48</v>
      </c>
      <c r="Q238" s="13">
        <v>0</v>
      </c>
      <c r="R238" s="18">
        <v>0.67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36">
        <f>H238+J238+L238+N238+P238+R238+T238+V238</f>
        <v>4.24</v>
      </c>
      <c r="Y238" s="35">
        <v>0.03</v>
      </c>
      <c r="Z238" s="35">
        <v>0.02</v>
      </c>
      <c r="AA238" s="36">
        <f>I238+K238+M238+O238+Q238+S238+U238+W238</f>
        <v>0.02</v>
      </c>
      <c r="AB238" s="30">
        <f>D238-C238</f>
        <v>1346</v>
      </c>
    </row>
    <row r="239" spans="1:28" x14ac:dyDescent="0.2">
      <c r="A239" s="26">
        <v>233</v>
      </c>
      <c r="B239" s="33" t="s">
        <v>265</v>
      </c>
      <c r="C239" s="34">
        <v>43420</v>
      </c>
      <c r="D239" s="34">
        <v>44643</v>
      </c>
      <c r="E239" s="13">
        <v>0</v>
      </c>
      <c r="F239" s="13">
        <v>0</v>
      </c>
      <c r="G239" s="29">
        <v>0.96</v>
      </c>
      <c r="H239" s="13">
        <v>0</v>
      </c>
      <c r="I239" s="13">
        <v>0</v>
      </c>
      <c r="J239" s="18">
        <v>57.65</v>
      </c>
      <c r="K239" s="18">
        <v>0.97</v>
      </c>
      <c r="L239" s="13">
        <v>0</v>
      </c>
      <c r="M239" s="13">
        <v>0</v>
      </c>
      <c r="N239" s="13">
        <v>0</v>
      </c>
      <c r="O239" s="13">
        <v>0</v>
      </c>
      <c r="P239" s="18">
        <v>2.93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35">
        <v>60.58</v>
      </c>
      <c r="Y239" s="35">
        <v>8.07</v>
      </c>
      <c r="Z239" s="35">
        <v>1.93</v>
      </c>
      <c r="AA239" s="35">
        <v>0.97</v>
      </c>
      <c r="AB239" s="30">
        <f>D239-C239</f>
        <v>1223</v>
      </c>
    </row>
    <row r="240" spans="1:28" x14ac:dyDescent="0.2">
      <c r="A240" s="26">
        <v>234</v>
      </c>
      <c r="B240" s="33" t="s">
        <v>310</v>
      </c>
      <c r="C240" s="34">
        <v>43950</v>
      </c>
      <c r="D240" s="34">
        <v>44643</v>
      </c>
      <c r="E240" s="13">
        <v>0</v>
      </c>
      <c r="F240" s="13">
        <v>0</v>
      </c>
      <c r="G240" s="29">
        <v>1.41</v>
      </c>
      <c r="H240" s="18">
        <v>0.02</v>
      </c>
      <c r="I240" s="19">
        <v>0</v>
      </c>
      <c r="J240" s="18">
        <v>134.88</v>
      </c>
      <c r="K240" s="18">
        <v>9.7200000000000006</v>
      </c>
      <c r="L240" s="18">
        <v>0.05</v>
      </c>
      <c r="M240" s="18">
        <v>0</v>
      </c>
      <c r="N240" s="13">
        <v>0</v>
      </c>
      <c r="O240" s="13">
        <v>0</v>
      </c>
      <c r="P240" s="18">
        <v>7.67</v>
      </c>
      <c r="Q240" s="13">
        <v>0</v>
      </c>
      <c r="R240" s="18">
        <v>53.67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35">
        <v>196.3</v>
      </c>
      <c r="Y240" s="35">
        <v>7.29</v>
      </c>
      <c r="Z240" s="35">
        <v>11.12</v>
      </c>
      <c r="AA240" s="35">
        <v>9.7200000000000006</v>
      </c>
      <c r="AB240" s="30">
        <f>D240-C240</f>
        <v>693</v>
      </c>
    </row>
    <row r="241" spans="1:28" x14ac:dyDescent="0.2">
      <c r="A241" s="26">
        <v>235</v>
      </c>
      <c r="B241" s="33" t="s">
        <v>266</v>
      </c>
      <c r="C241" s="34">
        <v>43643</v>
      </c>
      <c r="D241" s="34">
        <v>44644</v>
      </c>
      <c r="E241" s="13">
        <v>0</v>
      </c>
      <c r="F241" s="13">
        <v>0</v>
      </c>
      <c r="G241" s="29">
        <v>0.15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8">
        <v>2.2999999999999998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35">
        <v>2.2999999999999998</v>
      </c>
      <c r="Y241" s="35">
        <v>0.02</v>
      </c>
      <c r="Z241" s="35">
        <v>0.02</v>
      </c>
      <c r="AA241" s="35" t="s">
        <v>179</v>
      </c>
      <c r="AB241" s="30">
        <f>D241-C241</f>
        <v>1001</v>
      </c>
    </row>
    <row r="242" spans="1:28" x14ac:dyDescent="0.2">
      <c r="A242" s="26">
        <v>236</v>
      </c>
      <c r="B242" s="33" t="s">
        <v>267</v>
      </c>
      <c r="C242" s="34">
        <v>44214</v>
      </c>
      <c r="D242" s="34">
        <v>44644</v>
      </c>
      <c r="E242" s="13">
        <v>0</v>
      </c>
      <c r="F242" s="13">
        <v>0</v>
      </c>
      <c r="G242" s="29">
        <v>0.18</v>
      </c>
      <c r="H242" s="13">
        <v>0</v>
      </c>
      <c r="I242" s="13">
        <v>0</v>
      </c>
      <c r="J242" s="18">
        <v>22.76</v>
      </c>
      <c r="K242" s="18">
        <v>1.3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35">
        <v>22.76</v>
      </c>
      <c r="Y242" s="35">
        <v>1.29</v>
      </c>
      <c r="Z242" s="35">
        <v>1.45</v>
      </c>
      <c r="AA242" s="35">
        <v>1.3</v>
      </c>
      <c r="AB242" s="30">
        <f>D242-C242</f>
        <v>430</v>
      </c>
    </row>
    <row r="243" spans="1:28" x14ac:dyDescent="0.2">
      <c r="A243" s="26">
        <v>237</v>
      </c>
      <c r="B243" s="33" t="s">
        <v>311</v>
      </c>
      <c r="C243" s="34">
        <v>43430</v>
      </c>
      <c r="D243" s="34">
        <v>44648</v>
      </c>
      <c r="E243" s="13">
        <v>0</v>
      </c>
      <c r="F243" s="13">
        <v>0</v>
      </c>
      <c r="G243" s="29">
        <v>3.37</v>
      </c>
      <c r="H243" s="18">
        <v>0.8</v>
      </c>
      <c r="I243" s="18">
        <v>0.1</v>
      </c>
      <c r="J243" s="18">
        <v>311.39999999999998</v>
      </c>
      <c r="K243" s="18">
        <v>42.46</v>
      </c>
      <c r="L243" s="18">
        <v>0.2</v>
      </c>
      <c r="M243" s="13">
        <v>0</v>
      </c>
      <c r="N243" s="18">
        <v>1.63</v>
      </c>
      <c r="O243" s="13">
        <v>0</v>
      </c>
      <c r="P243" s="18">
        <v>96.44</v>
      </c>
      <c r="Q243" s="18">
        <v>0.5</v>
      </c>
      <c r="R243" s="18">
        <v>3.18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35">
        <v>413.63</v>
      </c>
      <c r="Y243" s="35">
        <v>60.43</v>
      </c>
      <c r="Z243" s="35">
        <v>46.47</v>
      </c>
      <c r="AA243" s="35">
        <v>43.1</v>
      </c>
      <c r="AB243" s="30">
        <f>D243-C243</f>
        <v>1218</v>
      </c>
    </row>
    <row r="244" spans="1:28" x14ac:dyDescent="0.2">
      <c r="A244" s="26">
        <v>238</v>
      </c>
      <c r="B244" s="33" t="s">
        <v>268</v>
      </c>
      <c r="C244" s="34">
        <v>43418</v>
      </c>
      <c r="D244" s="34">
        <v>44655</v>
      </c>
      <c r="E244" s="18">
        <v>4.9400000000000004</v>
      </c>
      <c r="F244" s="18">
        <v>4.9400000000000004</v>
      </c>
      <c r="G244" s="29">
        <v>0.01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8">
        <v>4.1399999999999997</v>
      </c>
      <c r="O244" s="13">
        <v>0</v>
      </c>
      <c r="P244" s="18">
        <v>19.670000000000002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35">
        <v>28.75</v>
      </c>
      <c r="Y244" s="35">
        <v>4.9400000000000004</v>
      </c>
      <c r="Z244" s="35">
        <v>4.9400000000000004</v>
      </c>
      <c r="AA244" s="35">
        <v>4.93</v>
      </c>
      <c r="AB244" s="30">
        <f>D244-C244</f>
        <v>1237</v>
      </c>
    </row>
    <row r="245" spans="1:28" x14ac:dyDescent="0.2">
      <c r="A245" s="26">
        <v>239</v>
      </c>
      <c r="B245" s="33" t="s">
        <v>269</v>
      </c>
      <c r="C245" s="34">
        <v>44270</v>
      </c>
      <c r="D245" s="34">
        <v>44659</v>
      </c>
      <c r="E245" s="13">
        <v>0</v>
      </c>
      <c r="F245" s="13">
        <v>0</v>
      </c>
      <c r="G245" s="48">
        <v>0.03</v>
      </c>
      <c r="H245" s="13">
        <v>0</v>
      </c>
      <c r="I245" s="13">
        <v>0</v>
      </c>
      <c r="J245" s="18">
        <v>0.85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35">
        <v>0.85</v>
      </c>
      <c r="Y245" s="35">
        <v>0.01</v>
      </c>
      <c r="Z245" s="35">
        <v>0.01</v>
      </c>
      <c r="AA245" s="35" t="s">
        <v>179</v>
      </c>
      <c r="AB245" s="30">
        <f>D245-C245</f>
        <v>389</v>
      </c>
    </row>
    <row r="246" spans="1:28" x14ac:dyDescent="0.2">
      <c r="A246" s="26">
        <v>240</v>
      </c>
      <c r="B246" s="33" t="s">
        <v>312</v>
      </c>
      <c r="C246" s="34">
        <v>43635</v>
      </c>
      <c r="D246" s="34">
        <v>44670</v>
      </c>
      <c r="E246" s="13">
        <v>0</v>
      </c>
      <c r="F246" s="13">
        <v>0</v>
      </c>
      <c r="G246" s="29">
        <v>3.28</v>
      </c>
      <c r="H246" s="18">
        <v>0.02</v>
      </c>
      <c r="I246" s="18">
        <v>2E-3</v>
      </c>
      <c r="J246" s="18">
        <v>329.26</v>
      </c>
      <c r="K246" s="18">
        <v>38.130000000000003</v>
      </c>
      <c r="L246" s="18">
        <v>0.2</v>
      </c>
      <c r="M246" s="13">
        <v>0</v>
      </c>
      <c r="N246" s="18">
        <v>2.06</v>
      </c>
      <c r="O246" s="13">
        <v>0</v>
      </c>
      <c r="P246" s="18">
        <v>8.4499999999999993</v>
      </c>
      <c r="Q246" s="13">
        <v>0</v>
      </c>
      <c r="R246" s="18">
        <f>7.03+21.3</f>
        <v>28.330000000000002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35">
        <v>368.35</v>
      </c>
      <c r="Y246" s="35">
        <v>30.73</v>
      </c>
      <c r="Z246" s="38">
        <v>41.4</v>
      </c>
      <c r="AA246" s="35">
        <v>38.130000000000003</v>
      </c>
      <c r="AB246" s="30">
        <f>D246-C246</f>
        <v>1035</v>
      </c>
    </row>
    <row r="247" spans="1:28" x14ac:dyDescent="0.2">
      <c r="A247" s="26">
        <v>241</v>
      </c>
      <c r="B247" s="33" t="s">
        <v>270</v>
      </c>
      <c r="C247" s="34">
        <v>43788</v>
      </c>
      <c r="D247" s="34">
        <v>44670</v>
      </c>
      <c r="E247" s="13">
        <v>0</v>
      </c>
      <c r="F247" s="13">
        <v>0</v>
      </c>
      <c r="G247" s="48">
        <v>0.84</v>
      </c>
      <c r="H247" s="13">
        <v>0</v>
      </c>
      <c r="I247" s="13">
        <v>0</v>
      </c>
      <c r="J247" s="18">
        <v>77.61</v>
      </c>
      <c r="K247" s="18">
        <v>0.05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8">
        <v>0.45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35">
        <v>78.06</v>
      </c>
      <c r="Y247" s="35">
        <v>0.31</v>
      </c>
      <c r="Z247" s="35">
        <v>0.89</v>
      </c>
      <c r="AA247" s="35">
        <v>0.05</v>
      </c>
      <c r="AB247" s="30">
        <f>D247-C247</f>
        <v>882</v>
      </c>
    </row>
    <row r="248" spans="1:28" x14ac:dyDescent="0.2">
      <c r="A248" s="26">
        <v>242</v>
      </c>
      <c r="B248" s="33" t="s">
        <v>271</v>
      </c>
      <c r="C248" s="34">
        <v>43475</v>
      </c>
      <c r="D248" s="34">
        <v>44675</v>
      </c>
      <c r="E248" s="13">
        <v>0</v>
      </c>
      <c r="F248" s="13">
        <v>0</v>
      </c>
      <c r="G248" s="29">
        <v>0.1</v>
      </c>
      <c r="H248" s="13">
        <v>0</v>
      </c>
      <c r="I248" s="13">
        <v>0</v>
      </c>
      <c r="J248" s="18">
        <v>12.88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8">
        <v>4.3499999999999996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35">
        <v>17.23</v>
      </c>
      <c r="Y248" s="35" t="s">
        <v>179</v>
      </c>
      <c r="Z248" s="35" t="s">
        <v>179</v>
      </c>
      <c r="AA248" s="35" t="s">
        <v>179</v>
      </c>
      <c r="AB248" s="30">
        <f>D248-C248</f>
        <v>1200</v>
      </c>
    </row>
    <row r="249" spans="1:28" x14ac:dyDescent="0.2">
      <c r="A249" s="26">
        <v>243</v>
      </c>
      <c r="B249" s="31" t="s">
        <v>317</v>
      </c>
      <c r="C249" s="34">
        <v>44250</v>
      </c>
      <c r="D249" s="34">
        <v>44676</v>
      </c>
      <c r="E249" s="13">
        <v>0</v>
      </c>
      <c r="F249" s="13">
        <v>0</v>
      </c>
      <c r="G249" s="29">
        <v>0.02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8">
        <v>0.2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36">
        <f>H249+J249+L249+N249+P249+R249+T249+V249</f>
        <v>0.2</v>
      </c>
      <c r="Y249" s="35">
        <v>0</v>
      </c>
      <c r="Z249" s="36">
        <v>0</v>
      </c>
      <c r="AA249" s="36">
        <f>I249+K249+M249+O249+Q249+S249+U249+W249</f>
        <v>0</v>
      </c>
      <c r="AB249" s="30">
        <f>D249-C249</f>
        <v>426</v>
      </c>
    </row>
    <row r="250" spans="1:28" x14ac:dyDescent="0.2">
      <c r="A250" s="26">
        <v>244</v>
      </c>
      <c r="B250" s="33" t="s">
        <v>272</v>
      </c>
      <c r="C250" s="34">
        <v>43549</v>
      </c>
      <c r="D250" s="34">
        <v>44677</v>
      </c>
      <c r="E250" s="13">
        <v>0</v>
      </c>
      <c r="F250" s="13">
        <v>0</v>
      </c>
      <c r="G250" s="29">
        <v>2.33</v>
      </c>
      <c r="H250" s="13">
        <v>0</v>
      </c>
      <c r="I250" s="13">
        <v>0</v>
      </c>
      <c r="J250" s="18">
        <v>3299.66</v>
      </c>
      <c r="K250" s="13">
        <v>0</v>
      </c>
      <c r="L250" s="13">
        <v>0</v>
      </c>
      <c r="M250" s="13">
        <v>0</v>
      </c>
      <c r="N250" s="18">
        <v>12.48</v>
      </c>
      <c r="O250" s="13">
        <v>0</v>
      </c>
      <c r="P250" s="18">
        <v>77.709999999999994</v>
      </c>
      <c r="Q250" s="13">
        <v>0</v>
      </c>
      <c r="R250" s="18">
        <v>108.21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35">
        <v>3498.05</v>
      </c>
      <c r="Y250" s="35" t="s">
        <v>179</v>
      </c>
      <c r="Z250" s="35" t="s">
        <v>179</v>
      </c>
      <c r="AA250" s="35" t="s">
        <v>179</v>
      </c>
      <c r="AB250" s="30">
        <f>D250-C250</f>
        <v>1128</v>
      </c>
    </row>
    <row r="251" spans="1:28" x14ac:dyDescent="0.2">
      <c r="A251" s="26">
        <v>245</v>
      </c>
      <c r="B251" s="33" t="s">
        <v>273</v>
      </c>
      <c r="C251" s="34">
        <v>43034</v>
      </c>
      <c r="D251" s="34">
        <v>44679</v>
      </c>
      <c r="E251" s="13">
        <v>0</v>
      </c>
      <c r="F251" s="13">
        <v>0</v>
      </c>
      <c r="G251" s="29">
        <v>11.4</v>
      </c>
      <c r="H251" s="18">
        <v>0.04</v>
      </c>
      <c r="I251" s="18">
        <v>0.03</v>
      </c>
      <c r="J251" s="13">
        <v>0</v>
      </c>
      <c r="K251" s="13">
        <v>0</v>
      </c>
      <c r="L251" s="18">
        <v>0.28000000000000003</v>
      </c>
      <c r="M251" s="18">
        <v>0.09</v>
      </c>
      <c r="N251" s="13">
        <v>0</v>
      </c>
      <c r="O251" s="13">
        <v>0</v>
      </c>
      <c r="P251" s="13">
        <v>0</v>
      </c>
      <c r="Q251" s="13">
        <v>0</v>
      </c>
      <c r="R251" s="18">
        <f>8.61+54.86</f>
        <v>63.47</v>
      </c>
      <c r="S251" s="18">
        <v>25.93</v>
      </c>
      <c r="T251" s="13">
        <v>0</v>
      </c>
      <c r="U251" s="13">
        <v>0</v>
      </c>
      <c r="V251" s="13">
        <v>0</v>
      </c>
      <c r="W251" s="13">
        <v>0</v>
      </c>
      <c r="X251" s="35">
        <v>63.78</v>
      </c>
      <c r="Y251" s="35">
        <v>27.18</v>
      </c>
      <c r="Z251" s="35">
        <v>37.46</v>
      </c>
      <c r="AA251" s="35">
        <v>26.05</v>
      </c>
      <c r="AB251" s="30">
        <f>D251-C251</f>
        <v>1645</v>
      </c>
    </row>
    <row r="252" spans="1:28" x14ac:dyDescent="0.2">
      <c r="A252" s="26">
        <v>246</v>
      </c>
      <c r="B252" s="33" t="s">
        <v>274</v>
      </c>
      <c r="C252" s="34">
        <v>43602</v>
      </c>
      <c r="D252" s="34">
        <v>44687</v>
      </c>
      <c r="E252" s="13">
        <v>0</v>
      </c>
      <c r="F252" s="13">
        <v>0</v>
      </c>
      <c r="G252" s="29">
        <v>0.66</v>
      </c>
      <c r="H252" s="13">
        <v>0</v>
      </c>
      <c r="I252" s="13">
        <v>0</v>
      </c>
      <c r="J252" s="18">
        <v>1549.59</v>
      </c>
      <c r="K252" s="18">
        <v>2.2400000000000002</v>
      </c>
      <c r="L252" s="13">
        <v>0</v>
      </c>
      <c r="M252" s="13">
        <v>0</v>
      </c>
      <c r="N252" s="13">
        <v>0</v>
      </c>
      <c r="O252" s="13">
        <v>0</v>
      </c>
      <c r="P252" s="18">
        <v>50.38</v>
      </c>
      <c r="Q252" s="13">
        <v>0</v>
      </c>
      <c r="R252" s="18">
        <v>98.09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35">
        <v>1689.07</v>
      </c>
      <c r="Y252" s="35">
        <v>0.01</v>
      </c>
      <c r="Z252" s="35" t="s">
        <v>282</v>
      </c>
      <c r="AA252" s="35">
        <v>2.2400000000000002</v>
      </c>
      <c r="AB252" s="30">
        <f>D252-C252</f>
        <v>1085</v>
      </c>
    </row>
    <row r="253" spans="1:28" x14ac:dyDescent="0.2">
      <c r="A253" s="26">
        <v>247</v>
      </c>
      <c r="B253" s="33" t="s">
        <v>313</v>
      </c>
      <c r="C253" s="34">
        <v>43558</v>
      </c>
      <c r="D253" s="34">
        <v>44692</v>
      </c>
      <c r="E253" s="13">
        <v>0</v>
      </c>
      <c r="F253" s="13">
        <v>0</v>
      </c>
      <c r="G253" s="29">
        <v>34.5</v>
      </c>
      <c r="H253" s="13">
        <v>0</v>
      </c>
      <c r="I253" s="13">
        <v>0</v>
      </c>
      <c r="J253" s="18">
        <v>376.19</v>
      </c>
      <c r="K253" s="18">
        <v>15.08</v>
      </c>
      <c r="L253" s="18">
        <v>13.6</v>
      </c>
      <c r="M253" s="13">
        <v>0</v>
      </c>
      <c r="N253" s="18">
        <v>31.5</v>
      </c>
      <c r="O253" s="13">
        <v>0</v>
      </c>
      <c r="P253" s="18">
        <v>575.23</v>
      </c>
      <c r="Q253" s="13">
        <v>0</v>
      </c>
      <c r="R253" s="18">
        <v>70.67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35">
        <v>1067.19</v>
      </c>
      <c r="Y253" s="35">
        <v>51.36</v>
      </c>
      <c r="Z253" s="35">
        <v>50.25</v>
      </c>
      <c r="AA253" s="36">
        <v>15.08</v>
      </c>
      <c r="AB253" s="30">
        <f>D253-C253</f>
        <v>1134</v>
      </c>
    </row>
    <row r="254" spans="1:28" x14ac:dyDescent="0.2">
      <c r="A254" s="26">
        <v>248</v>
      </c>
      <c r="B254" s="33" t="s">
        <v>275</v>
      </c>
      <c r="C254" s="34">
        <v>43670</v>
      </c>
      <c r="D254" s="34">
        <v>44692</v>
      </c>
      <c r="E254" s="13">
        <v>0</v>
      </c>
      <c r="F254" s="13">
        <v>0</v>
      </c>
      <c r="G254" s="29">
        <v>0.02</v>
      </c>
      <c r="H254" s="13">
        <v>0</v>
      </c>
      <c r="I254" s="13">
        <v>0</v>
      </c>
      <c r="J254" s="18">
        <v>22.34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8">
        <v>13.34</v>
      </c>
      <c r="Q254" s="13">
        <v>0</v>
      </c>
      <c r="R254" s="18">
        <v>1.62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35">
        <v>37.299999999999997</v>
      </c>
      <c r="Y254" s="35">
        <v>0.02</v>
      </c>
      <c r="Z254" s="35">
        <v>0.02</v>
      </c>
      <c r="AA254" s="35" t="s">
        <v>179</v>
      </c>
      <c r="AB254" s="30">
        <f>D254-C254</f>
        <v>1022</v>
      </c>
    </row>
    <row r="255" spans="1:28" x14ac:dyDescent="0.2">
      <c r="A255" s="26">
        <v>249</v>
      </c>
      <c r="B255" s="33" t="s">
        <v>303</v>
      </c>
      <c r="C255" s="34">
        <v>44452</v>
      </c>
      <c r="D255" s="34">
        <v>44692</v>
      </c>
      <c r="E255" s="13">
        <v>0</v>
      </c>
      <c r="F255" s="13">
        <v>0</v>
      </c>
      <c r="G255" s="29">
        <v>0.06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8">
        <v>0.5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35">
        <v>0.5</v>
      </c>
      <c r="Y255" s="35" t="s">
        <v>179</v>
      </c>
      <c r="Z255" s="35" t="s">
        <v>179</v>
      </c>
      <c r="AA255" s="35" t="s">
        <v>179</v>
      </c>
      <c r="AB255" s="30">
        <f>D255-C255</f>
        <v>240</v>
      </c>
    </row>
    <row r="256" spans="1:28" x14ac:dyDescent="0.2">
      <c r="A256" s="26">
        <v>250</v>
      </c>
      <c r="B256" s="33" t="s">
        <v>276</v>
      </c>
      <c r="C256" s="34">
        <v>44509</v>
      </c>
      <c r="D256" s="34">
        <v>44693</v>
      </c>
      <c r="E256" s="13">
        <v>0</v>
      </c>
      <c r="F256" s="13">
        <v>0</v>
      </c>
      <c r="G256" s="29">
        <v>0.02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35" t="s">
        <v>179</v>
      </c>
      <c r="Y256" s="35" t="s">
        <v>179</v>
      </c>
      <c r="Z256" s="35" t="s">
        <v>179</v>
      </c>
      <c r="AA256" s="35" t="s">
        <v>179</v>
      </c>
      <c r="AB256" s="30">
        <f>D256-C256</f>
        <v>184</v>
      </c>
    </row>
    <row r="257" spans="1:30" x14ac:dyDescent="0.2">
      <c r="A257" s="26">
        <v>251</v>
      </c>
      <c r="B257" s="33" t="s">
        <v>277</v>
      </c>
      <c r="C257" s="34">
        <v>43676</v>
      </c>
      <c r="D257" s="34">
        <v>44694</v>
      </c>
      <c r="E257" s="13">
        <v>0</v>
      </c>
      <c r="F257" s="13">
        <v>0</v>
      </c>
      <c r="G257" s="29">
        <v>0.27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8">
        <v>5.67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35">
        <v>5.67</v>
      </c>
      <c r="Y257" s="35">
        <v>7.0000000000000007E-2</v>
      </c>
      <c r="Z257" s="35">
        <v>0.26</v>
      </c>
      <c r="AA257" s="35">
        <v>0</v>
      </c>
      <c r="AB257" s="30">
        <f>D257-C257</f>
        <v>1018</v>
      </c>
    </row>
    <row r="258" spans="1:30" x14ac:dyDescent="0.2">
      <c r="A258" s="26">
        <v>252</v>
      </c>
      <c r="B258" s="33" t="s">
        <v>314</v>
      </c>
      <c r="C258" s="34">
        <v>43853</v>
      </c>
      <c r="D258" s="34">
        <v>44704</v>
      </c>
      <c r="E258" s="13">
        <v>0</v>
      </c>
      <c r="F258" s="13">
        <v>0</v>
      </c>
      <c r="G258" s="29">
        <v>0.59</v>
      </c>
      <c r="H258" s="13">
        <v>0</v>
      </c>
      <c r="I258" s="13">
        <v>0</v>
      </c>
      <c r="J258" s="18">
        <v>31.61</v>
      </c>
      <c r="K258" s="18">
        <v>6.84</v>
      </c>
      <c r="L258" s="13">
        <v>0</v>
      </c>
      <c r="M258" s="13">
        <v>0</v>
      </c>
      <c r="N258" s="13">
        <v>0</v>
      </c>
      <c r="O258" s="13">
        <v>0</v>
      </c>
      <c r="P258" s="18">
        <v>0.04</v>
      </c>
      <c r="Q258" s="13">
        <v>0</v>
      </c>
      <c r="R258" s="18">
        <f>3.54+3.99</f>
        <v>7.53</v>
      </c>
      <c r="S258" s="13">
        <v>0</v>
      </c>
      <c r="T258" s="13">
        <v>0</v>
      </c>
      <c r="U258" s="13">
        <v>0</v>
      </c>
      <c r="V258" s="18">
        <v>7.21</v>
      </c>
      <c r="W258" s="13">
        <v>0</v>
      </c>
      <c r="X258" s="35">
        <v>46.39</v>
      </c>
      <c r="Y258" s="35">
        <v>7.83</v>
      </c>
      <c r="Z258" s="35">
        <v>7.43</v>
      </c>
      <c r="AA258" s="35">
        <v>6.84</v>
      </c>
      <c r="AB258" s="30">
        <f>D258-C258</f>
        <v>851</v>
      </c>
    </row>
    <row r="259" spans="1:30" x14ac:dyDescent="0.2">
      <c r="A259" s="26">
        <v>253</v>
      </c>
      <c r="B259" s="33" t="s">
        <v>278</v>
      </c>
      <c r="C259" s="34">
        <v>43774</v>
      </c>
      <c r="D259" s="34">
        <v>44704</v>
      </c>
      <c r="E259" s="13">
        <v>0</v>
      </c>
      <c r="F259" s="13">
        <v>0</v>
      </c>
      <c r="G259" s="29">
        <v>0.48</v>
      </c>
      <c r="H259" s="13">
        <v>0</v>
      </c>
      <c r="I259" s="13">
        <v>0</v>
      </c>
      <c r="J259" s="18">
        <v>28.59</v>
      </c>
      <c r="K259" s="35">
        <v>7.58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35">
        <v>28.59</v>
      </c>
      <c r="Y259" s="35">
        <v>5.39</v>
      </c>
      <c r="Z259" s="35">
        <v>8.0500000000000007</v>
      </c>
      <c r="AA259" s="35">
        <v>7.58</v>
      </c>
      <c r="AB259" s="30">
        <f>D259-C259</f>
        <v>930</v>
      </c>
    </row>
    <row r="260" spans="1:30" x14ac:dyDescent="0.2">
      <c r="A260" s="26">
        <v>254</v>
      </c>
      <c r="B260" s="33" t="s">
        <v>279</v>
      </c>
      <c r="C260" s="34">
        <v>44706</v>
      </c>
      <c r="D260" s="34">
        <v>44706</v>
      </c>
      <c r="E260" s="13">
        <v>0</v>
      </c>
      <c r="F260" s="13">
        <v>0</v>
      </c>
      <c r="G260" s="18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35">
        <v>0.52</v>
      </c>
      <c r="Y260" s="35" t="s">
        <v>179</v>
      </c>
      <c r="Z260" s="35" t="s">
        <v>179</v>
      </c>
      <c r="AA260" s="35" t="s">
        <v>179</v>
      </c>
      <c r="AB260" s="30">
        <f>D260-C260</f>
        <v>0</v>
      </c>
    </row>
    <row r="261" spans="1:30" x14ac:dyDescent="0.2">
      <c r="A261" s="26">
        <v>255</v>
      </c>
      <c r="B261" s="33" t="s">
        <v>280</v>
      </c>
      <c r="C261" s="34">
        <v>43651</v>
      </c>
      <c r="D261" s="34">
        <v>44719</v>
      </c>
      <c r="E261" s="13">
        <v>0</v>
      </c>
      <c r="F261" s="13">
        <v>0</v>
      </c>
      <c r="G261" s="18">
        <v>0.28000000000000003</v>
      </c>
      <c r="H261" s="13">
        <v>0</v>
      </c>
      <c r="I261" s="13">
        <v>0</v>
      </c>
      <c r="J261" s="18">
        <v>3.12</v>
      </c>
      <c r="K261" s="18">
        <v>1.66</v>
      </c>
      <c r="L261" s="13">
        <v>0</v>
      </c>
      <c r="M261" s="13">
        <v>0</v>
      </c>
      <c r="N261" s="13">
        <v>0</v>
      </c>
      <c r="O261" s="13">
        <v>0</v>
      </c>
      <c r="P261" s="18">
        <v>0.69</v>
      </c>
      <c r="Q261" s="13">
        <v>0</v>
      </c>
      <c r="R261" s="18">
        <v>0.46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35">
        <v>5.15</v>
      </c>
      <c r="Y261" s="35">
        <v>0.09</v>
      </c>
      <c r="Z261" s="35">
        <v>1.94</v>
      </c>
      <c r="AA261" s="35">
        <v>1.66</v>
      </c>
      <c r="AB261" s="30">
        <f>D261-C261</f>
        <v>1068</v>
      </c>
    </row>
    <row r="262" spans="1:30" x14ac:dyDescent="0.2">
      <c r="A262" s="26">
        <v>256</v>
      </c>
      <c r="B262" s="33" t="s">
        <v>326</v>
      </c>
      <c r="C262" s="34">
        <v>43651</v>
      </c>
      <c r="D262" s="34">
        <v>44720</v>
      </c>
      <c r="E262" s="13">
        <v>0</v>
      </c>
      <c r="F262" s="13">
        <v>0</v>
      </c>
      <c r="G262" s="29">
        <v>0.03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35" t="s">
        <v>179</v>
      </c>
      <c r="Y262" s="35" t="s">
        <v>179</v>
      </c>
      <c r="Z262" s="35" t="s">
        <v>179</v>
      </c>
      <c r="AA262" s="35" t="s">
        <v>179</v>
      </c>
      <c r="AB262" s="30">
        <f>D262-C262</f>
        <v>1069</v>
      </c>
    </row>
    <row r="263" spans="1:30" x14ac:dyDescent="0.2">
      <c r="A263" s="26">
        <v>257</v>
      </c>
      <c r="B263" s="33" t="s">
        <v>331</v>
      </c>
      <c r="C263" s="34">
        <v>43775</v>
      </c>
      <c r="D263" s="34">
        <v>44729</v>
      </c>
      <c r="E263" s="13">
        <v>0</v>
      </c>
      <c r="F263" s="13">
        <v>0</v>
      </c>
      <c r="G263" s="29">
        <v>1.79</v>
      </c>
      <c r="H263" s="18">
        <v>0.1</v>
      </c>
      <c r="I263" s="18">
        <v>0.01</v>
      </c>
      <c r="J263" s="18">
        <v>62.59</v>
      </c>
      <c r="K263" s="18">
        <v>5.78</v>
      </c>
      <c r="L263" s="18">
        <v>0.22</v>
      </c>
      <c r="M263" s="13">
        <v>0</v>
      </c>
      <c r="N263" s="18">
        <v>586.29</v>
      </c>
      <c r="O263" s="13">
        <v>0</v>
      </c>
      <c r="P263" s="18">
        <v>71.84</v>
      </c>
      <c r="Q263" s="13">
        <v>0</v>
      </c>
      <c r="R263" s="18">
        <v>2.04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35">
        <v>722.98</v>
      </c>
      <c r="Y263" s="35">
        <v>5.08</v>
      </c>
      <c r="Z263" s="35">
        <v>7.58</v>
      </c>
      <c r="AA263" s="35">
        <v>5.79</v>
      </c>
      <c r="AB263" s="30">
        <f>D263-C263</f>
        <v>954</v>
      </c>
    </row>
    <row r="264" spans="1:30" x14ac:dyDescent="0.2">
      <c r="A264" s="26">
        <v>258</v>
      </c>
      <c r="B264" s="33" t="s">
        <v>281</v>
      </c>
      <c r="C264" s="34">
        <v>44207</v>
      </c>
      <c r="D264" s="34">
        <v>44733</v>
      </c>
      <c r="E264" s="13">
        <v>0</v>
      </c>
      <c r="F264" s="13">
        <v>0</v>
      </c>
      <c r="G264" s="29">
        <v>0.09</v>
      </c>
      <c r="H264" s="18">
        <v>0.02</v>
      </c>
      <c r="I264" s="18">
        <v>0.02</v>
      </c>
      <c r="J264" s="13">
        <v>0</v>
      </c>
      <c r="K264" s="13">
        <v>0</v>
      </c>
      <c r="L264" s="13">
        <v>0</v>
      </c>
      <c r="M264" s="13">
        <v>0</v>
      </c>
      <c r="N264" s="18">
        <v>2.67</v>
      </c>
      <c r="O264" s="18">
        <v>0.05</v>
      </c>
      <c r="P264" s="13">
        <v>0</v>
      </c>
      <c r="Q264" s="13">
        <v>0</v>
      </c>
      <c r="R264" s="18">
        <v>0.43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35">
        <v>3.12</v>
      </c>
      <c r="Y264" s="35">
        <v>0.1</v>
      </c>
      <c r="Z264" s="35">
        <v>0.16</v>
      </c>
      <c r="AA264" s="35">
        <v>7.0000000000000007E-2</v>
      </c>
      <c r="AB264" s="30">
        <f>D264-C264</f>
        <v>526</v>
      </c>
    </row>
    <row r="265" spans="1:30" x14ac:dyDescent="0.2">
      <c r="A265" s="26">
        <v>259</v>
      </c>
      <c r="B265" s="31" t="s">
        <v>327</v>
      </c>
      <c r="C265" s="34">
        <v>43361</v>
      </c>
      <c r="D265" s="34">
        <v>44746</v>
      </c>
      <c r="E265" s="13">
        <v>0</v>
      </c>
      <c r="F265" s="13">
        <v>0</v>
      </c>
      <c r="G265" s="29">
        <v>0.14000000000000001</v>
      </c>
      <c r="H265" s="13">
        <v>0</v>
      </c>
      <c r="I265" s="13">
        <v>0</v>
      </c>
      <c r="J265" s="13">
        <v>0</v>
      </c>
      <c r="K265" s="13">
        <v>0</v>
      </c>
      <c r="L265" s="18">
        <v>0.22</v>
      </c>
      <c r="M265" s="18">
        <v>0.1</v>
      </c>
      <c r="N265" s="13">
        <v>0</v>
      </c>
      <c r="O265" s="13">
        <v>0</v>
      </c>
      <c r="P265" s="13">
        <v>0</v>
      </c>
      <c r="Q265" s="13">
        <v>0</v>
      </c>
      <c r="R265" s="18">
        <v>1.1200000000000001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36">
        <f>H265+J265+L265+N265+P265+R265+T265+V265</f>
        <v>1.34</v>
      </c>
      <c r="Y265" s="38">
        <v>0.1</v>
      </c>
      <c r="Z265" s="35">
        <v>0.24</v>
      </c>
      <c r="AA265" s="36">
        <f>I265+K265+M265+O265+Q265+S265+U265+W265</f>
        <v>0.1</v>
      </c>
      <c r="AB265" s="30">
        <f>D265-C265</f>
        <v>1385</v>
      </c>
    </row>
    <row r="266" spans="1:30" x14ac:dyDescent="0.2">
      <c r="A266" s="26">
        <v>260</v>
      </c>
      <c r="B266" s="31" t="s">
        <v>324</v>
      </c>
      <c r="C266" s="28">
        <v>44078</v>
      </c>
      <c r="D266" s="27">
        <v>44753</v>
      </c>
      <c r="E266" s="13">
        <v>0</v>
      </c>
      <c r="F266" s="13">
        <v>0</v>
      </c>
      <c r="G266" s="29">
        <v>0.46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8">
        <v>2.67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36">
        <f>H266+J266+L266+N266+P266+R266+T266+V266</f>
        <v>2.67</v>
      </c>
      <c r="Y266" s="35">
        <v>0.1</v>
      </c>
      <c r="Z266" s="35">
        <v>0.01</v>
      </c>
      <c r="AA266" s="36" t="s">
        <v>195</v>
      </c>
      <c r="AB266" s="30">
        <f>D266-C266</f>
        <v>675</v>
      </c>
    </row>
    <row r="267" spans="1:30" x14ac:dyDescent="0.2">
      <c r="A267" s="26">
        <v>261</v>
      </c>
      <c r="B267" s="31" t="s">
        <v>319</v>
      </c>
      <c r="C267" s="34">
        <v>43382</v>
      </c>
      <c r="D267" s="34">
        <v>44802</v>
      </c>
      <c r="E267" s="13">
        <v>0</v>
      </c>
      <c r="F267" s="13">
        <v>0</v>
      </c>
      <c r="G267" s="29">
        <v>0.22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8">
        <v>0.08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36">
        <f>H267+J267+L267+N267+P267+R267+T267+V267</f>
        <v>0.08</v>
      </c>
      <c r="Y267" s="23">
        <v>0</v>
      </c>
      <c r="Z267" s="23">
        <v>0</v>
      </c>
      <c r="AA267" s="36">
        <v>0</v>
      </c>
      <c r="AB267" s="30">
        <f>D267-C267</f>
        <v>1420</v>
      </c>
    </row>
    <row r="268" spans="1:30" ht="15" customHeight="1" x14ac:dyDescent="0.2">
      <c r="A268" s="26">
        <v>262</v>
      </c>
      <c r="B268" s="29" t="s">
        <v>334</v>
      </c>
      <c r="C268" s="28">
        <v>44831</v>
      </c>
      <c r="D268" s="28">
        <v>44831</v>
      </c>
      <c r="E268" s="13">
        <v>0</v>
      </c>
      <c r="F268" s="13">
        <v>0</v>
      </c>
      <c r="G268" s="18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36">
        <v>18.559999999999999</v>
      </c>
      <c r="Y268" s="36" t="s">
        <v>179</v>
      </c>
      <c r="Z268" s="36" t="s">
        <v>179</v>
      </c>
      <c r="AA268" s="36" t="s">
        <v>179</v>
      </c>
      <c r="AB268" s="30">
        <f>D268-C268</f>
        <v>0</v>
      </c>
      <c r="AC268" s="24"/>
      <c r="AD268" s="24"/>
    </row>
    <row r="269" spans="1:30" ht="15" customHeight="1" x14ac:dyDescent="0.2">
      <c r="A269" s="26">
        <v>263</v>
      </c>
      <c r="B269" s="31" t="s">
        <v>325</v>
      </c>
      <c r="C269" s="34">
        <v>43228</v>
      </c>
      <c r="D269" s="34">
        <v>44832</v>
      </c>
      <c r="E269" s="13">
        <v>0</v>
      </c>
      <c r="F269" s="13">
        <v>0</v>
      </c>
      <c r="G269" s="29">
        <v>1.1399999999999999</v>
      </c>
      <c r="H269" s="13">
        <v>0</v>
      </c>
      <c r="I269" s="13">
        <v>0</v>
      </c>
      <c r="J269" s="18">
        <v>93.74</v>
      </c>
      <c r="K269" s="18">
        <v>11.74</v>
      </c>
      <c r="L269" s="13">
        <v>0</v>
      </c>
      <c r="M269" s="13">
        <v>0</v>
      </c>
      <c r="N269" s="18">
        <v>134.61000000000001</v>
      </c>
      <c r="O269" s="18">
        <v>0.37</v>
      </c>
      <c r="P269" s="18">
        <v>0.26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36">
        <f>H269+J269+L269+N269+P269+R269+T269+V269</f>
        <v>228.61</v>
      </c>
      <c r="Y269" s="35">
        <v>14.57</v>
      </c>
      <c r="Z269" s="35">
        <v>13.28</v>
      </c>
      <c r="AA269" s="36">
        <f>I269+K269+M269+O269+Q269+S269+U269+W269</f>
        <v>12.11</v>
      </c>
      <c r="AB269" s="30">
        <f>D269-C269</f>
        <v>1604</v>
      </c>
    </row>
    <row r="270" spans="1:30" ht="15" customHeight="1" x14ac:dyDescent="0.2">
      <c r="A270" s="26">
        <v>264</v>
      </c>
      <c r="B270" s="29" t="s">
        <v>323</v>
      </c>
      <c r="C270" s="43">
        <v>44588</v>
      </c>
      <c r="D270" s="43">
        <v>44832</v>
      </c>
      <c r="E270" s="13">
        <v>0</v>
      </c>
      <c r="F270" s="13">
        <v>0</v>
      </c>
      <c r="G270" s="29">
        <v>0.04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8">
        <v>0.14000000000000001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13">
        <v>0</v>
      </c>
      <c r="X270" s="36">
        <f>H270+J270+L270+N270+P270+R270+T270+V270</f>
        <v>0.14000000000000001</v>
      </c>
      <c r="Y270" s="35">
        <v>0</v>
      </c>
      <c r="Z270" s="35">
        <v>0</v>
      </c>
      <c r="AA270" s="36" t="s">
        <v>195</v>
      </c>
      <c r="AB270" s="30">
        <f>D270-C270</f>
        <v>244</v>
      </c>
    </row>
    <row r="271" spans="1:30" ht="15" customHeight="1" x14ac:dyDescent="0.2">
      <c r="A271" s="26">
        <v>265</v>
      </c>
      <c r="B271" s="29" t="s">
        <v>341</v>
      </c>
      <c r="C271" s="28">
        <v>43445</v>
      </c>
      <c r="D271" s="28">
        <v>44834</v>
      </c>
      <c r="E271" s="13">
        <v>0</v>
      </c>
      <c r="F271" s="13">
        <v>0</v>
      </c>
      <c r="G271" s="29">
        <v>1.74</v>
      </c>
      <c r="H271" s="13">
        <v>0</v>
      </c>
      <c r="I271" s="13">
        <v>0</v>
      </c>
      <c r="J271" s="18">
        <v>129.75</v>
      </c>
      <c r="K271" s="18">
        <v>12.95</v>
      </c>
      <c r="L271" s="18">
        <v>0.25</v>
      </c>
      <c r="M271" s="13">
        <v>0</v>
      </c>
      <c r="N271" s="18">
        <v>9.2799999999999994</v>
      </c>
      <c r="O271" s="13">
        <v>0</v>
      </c>
      <c r="P271" s="18">
        <v>13.86</v>
      </c>
      <c r="Q271" s="18">
        <v>0.19</v>
      </c>
      <c r="R271" s="18">
        <v>20.98</v>
      </c>
      <c r="S271" s="13">
        <v>0</v>
      </c>
      <c r="T271" s="13">
        <v>0</v>
      </c>
      <c r="U271" s="13">
        <v>0</v>
      </c>
      <c r="V271" s="13">
        <v>0</v>
      </c>
      <c r="W271" s="13">
        <v>0</v>
      </c>
      <c r="X271" s="36">
        <v>174.12</v>
      </c>
      <c r="Y271" s="36">
        <v>14.18</v>
      </c>
      <c r="Z271" s="36">
        <v>14.88</v>
      </c>
      <c r="AA271" s="36">
        <v>13.14</v>
      </c>
      <c r="AB271" s="30">
        <f>D271-C271</f>
        <v>1389</v>
      </c>
      <c r="AC271" s="24"/>
      <c r="AD271" s="24"/>
    </row>
    <row r="272" spans="1:30" ht="15" customHeight="1" x14ac:dyDescent="0.2">
      <c r="A272" s="26">
        <v>266</v>
      </c>
      <c r="B272" s="29" t="s">
        <v>335</v>
      </c>
      <c r="C272" s="28">
        <v>44277</v>
      </c>
      <c r="D272" s="28">
        <v>44845</v>
      </c>
      <c r="E272" s="13">
        <v>0</v>
      </c>
      <c r="F272" s="13">
        <v>0</v>
      </c>
      <c r="G272" s="29">
        <v>0.15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8">
        <v>0.35</v>
      </c>
      <c r="S272" s="13">
        <v>0</v>
      </c>
      <c r="T272" s="13">
        <v>0</v>
      </c>
      <c r="U272" s="13">
        <v>0</v>
      </c>
      <c r="V272" s="18">
        <v>0.38</v>
      </c>
      <c r="W272" s="13">
        <v>0</v>
      </c>
      <c r="X272" s="36">
        <v>0.73</v>
      </c>
      <c r="Y272" s="36">
        <v>0</v>
      </c>
      <c r="Z272" s="36">
        <v>0</v>
      </c>
      <c r="AA272" s="36" t="s">
        <v>342</v>
      </c>
      <c r="AB272" s="30">
        <f>D272-C272</f>
        <v>568</v>
      </c>
      <c r="AC272" s="24"/>
      <c r="AD272" s="24"/>
    </row>
    <row r="273" spans="1:31" ht="15" customHeight="1" x14ac:dyDescent="0.2">
      <c r="A273" s="26">
        <v>267</v>
      </c>
      <c r="B273" s="29" t="s">
        <v>336</v>
      </c>
      <c r="C273" s="28">
        <v>43724</v>
      </c>
      <c r="D273" s="28">
        <v>44904</v>
      </c>
      <c r="E273" s="13">
        <v>0</v>
      </c>
      <c r="F273" s="13">
        <v>0</v>
      </c>
      <c r="G273" s="29">
        <v>1.67</v>
      </c>
      <c r="H273" s="13">
        <v>0</v>
      </c>
      <c r="I273" s="13">
        <v>0</v>
      </c>
      <c r="J273" s="18">
        <v>325.48</v>
      </c>
      <c r="K273" s="18">
        <v>8.69</v>
      </c>
      <c r="L273" s="13">
        <v>0</v>
      </c>
      <c r="M273" s="13">
        <v>0</v>
      </c>
      <c r="N273" s="13">
        <v>0</v>
      </c>
      <c r="O273" s="13">
        <v>0</v>
      </c>
      <c r="P273" s="18">
        <v>0.36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36">
        <v>325.83</v>
      </c>
      <c r="Y273" s="36">
        <v>11.24</v>
      </c>
      <c r="Z273" s="36" t="s">
        <v>348</v>
      </c>
      <c r="AA273" s="36">
        <v>8.69</v>
      </c>
      <c r="AB273" s="30">
        <f>D273-C273</f>
        <v>1180</v>
      </c>
      <c r="AC273" s="24"/>
      <c r="AD273" s="24"/>
      <c r="AE273" s="25"/>
    </row>
    <row r="274" spans="1:31" ht="15" customHeight="1" x14ac:dyDescent="0.2">
      <c r="A274" s="26">
        <v>268</v>
      </c>
      <c r="B274" s="29" t="s">
        <v>337</v>
      </c>
      <c r="C274" s="28">
        <v>43283</v>
      </c>
      <c r="D274" s="28">
        <v>44911</v>
      </c>
      <c r="E274" s="13">
        <v>0</v>
      </c>
      <c r="F274" s="13">
        <v>0</v>
      </c>
      <c r="G274" s="29">
        <v>54.54</v>
      </c>
      <c r="H274" s="18">
        <v>0.79</v>
      </c>
      <c r="I274" s="13">
        <v>0</v>
      </c>
      <c r="J274" s="18">
        <v>280.06</v>
      </c>
      <c r="K274" s="18">
        <v>83.48</v>
      </c>
      <c r="L274" s="18">
        <v>0.26</v>
      </c>
      <c r="M274" s="13">
        <v>0</v>
      </c>
      <c r="N274" s="18">
        <v>673.42</v>
      </c>
      <c r="O274" s="13">
        <v>0</v>
      </c>
      <c r="P274" s="18">
        <v>6.34</v>
      </c>
      <c r="Q274" s="13">
        <v>0</v>
      </c>
      <c r="R274" s="18">
        <v>3.9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36">
        <v>964.77</v>
      </c>
      <c r="Y274" s="36">
        <v>82.78</v>
      </c>
      <c r="Z274" s="36">
        <v>138.03</v>
      </c>
      <c r="AA274" s="36">
        <v>83.48</v>
      </c>
      <c r="AB274" s="30">
        <f>D274-C274</f>
        <v>1628</v>
      </c>
      <c r="AC274" s="24"/>
      <c r="AD274" s="24"/>
    </row>
    <row r="275" spans="1:31" ht="15" customHeight="1" x14ac:dyDescent="0.2">
      <c r="A275" s="26">
        <v>269</v>
      </c>
      <c r="B275" s="29" t="s">
        <v>338</v>
      </c>
      <c r="C275" s="28">
        <v>44470</v>
      </c>
      <c r="D275" s="28">
        <v>44911</v>
      </c>
      <c r="E275" s="13">
        <v>0</v>
      </c>
      <c r="F275" s="13">
        <v>0</v>
      </c>
      <c r="G275" s="29">
        <v>0.01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8">
        <v>16.850000000000001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36">
        <v>16.850000000000001</v>
      </c>
      <c r="Y275" s="49">
        <v>0</v>
      </c>
      <c r="Z275" s="36" t="s">
        <v>342</v>
      </c>
      <c r="AA275" s="36" t="s">
        <v>342</v>
      </c>
      <c r="AB275" s="30">
        <f>D275-C275</f>
        <v>441</v>
      </c>
      <c r="AC275" s="24"/>
      <c r="AD275" s="24"/>
    </row>
    <row r="276" spans="1:31" ht="15" customHeight="1" x14ac:dyDescent="0.2">
      <c r="A276" s="26">
        <v>270</v>
      </c>
      <c r="B276" s="29" t="s">
        <v>339</v>
      </c>
      <c r="C276" s="28">
        <v>43294</v>
      </c>
      <c r="D276" s="28">
        <v>44917</v>
      </c>
      <c r="E276" s="13">
        <v>39.15</v>
      </c>
      <c r="F276" s="13">
        <v>39.15</v>
      </c>
      <c r="G276" s="29">
        <v>0.8</v>
      </c>
      <c r="H276" s="13">
        <v>0</v>
      </c>
      <c r="I276" s="13">
        <v>0</v>
      </c>
      <c r="J276" s="18">
        <v>1796.82</v>
      </c>
      <c r="K276" s="18">
        <v>10.66</v>
      </c>
      <c r="L276" s="13">
        <v>0</v>
      </c>
      <c r="M276" s="13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8">
        <v>1796.82</v>
      </c>
      <c r="Y276" s="36">
        <v>7.71</v>
      </c>
      <c r="Z276" s="36">
        <f>13-1.52</f>
        <v>11.48</v>
      </c>
      <c r="AA276" s="36">
        <v>10.66</v>
      </c>
      <c r="AB276" s="30">
        <f>D276-C276</f>
        <v>1623</v>
      </c>
      <c r="AC276" s="24"/>
      <c r="AD276" s="24"/>
    </row>
    <row r="277" spans="1:31" ht="15" customHeight="1" x14ac:dyDescent="0.2">
      <c r="A277" s="26">
        <v>271</v>
      </c>
      <c r="B277" s="29" t="s">
        <v>340</v>
      </c>
      <c r="C277" s="28">
        <v>44586</v>
      </c>
      <c r="D277" s="28">
        <v>44917</v>
      </c>
      <c r="E277" s="13">
        <v>0</v>
      </c>
      <c r="F277" s="13">
        <v>0</v>
      </c>
      <c r="G277" s="29">
        <v>0.01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36" t="s">
        <v>22</v>
      </c>
      <c r="Y277" s="36" t="s">
        <v>342</v>
      </c>
      <c r="Z277" s="36" t="s">
        <v>342</v>
      </c>
      <c r="AA277" s="36" t="s">
        <v>342</v>
      </c>
      <c r="AB277" s="30">
        <f>D277-C277</f>
        <v>331</v>
      </c>
      <c r="AC277" s="24"/>
      <c r="AD277" s="24"/>
    </row>
    <row r="280" spans="1:31" ht="13.5" x14ac:dyDescent="0.2">
      <c r="A280" s="6" t="s">
        <v>155</v>
      </c>
    </row>
    <row r="281" spans="1:31" x14ac:dyDescent="0.2">
      <c r="A281" s="4" t="s">
        <v>156</v>
      </c>
    </row>
    <row r="282" spans="1:31" x14ac:dyDescent="0.2">
      <c r="A282" s="4" t="s">
        <v>157</v>
      </c>
    </row>
    <row r="283" spans="1:31" x14ac:dyDescent="0.2">
      <c r="A283" s="4" t="s">
        <v>330</v>
      </c>
    </row>
    <row r="284" spans="1:31" x14ac:dyDescent="0.2">
      <c r="A284" s="4" t="s">
        <v>158</v>
      </c>
    </row>
    <row r="285" spans="1:31" x14ac:dyDescent="0.2">
      <c r="A285" s="4" t="s">
        <v>197</v>
      </c>
    </row>
    <row r="286" spans="1:31" x14ac:dyDescent="0.2">
      <c r="A286" s="4" t="s">
        <v>159</v>
      </c>
    </row>
    <row r="287" spans="1:31" x14ac:dyDescent="0.2">
      <c r="A287" s="4" t="s">
        <v>226</v>
      </c>
    </row>
    <row r="288" spans="1:31" x14ac:dyDescent="0.2">
      <c r="A288" s="20" t="s">
        <v>346</v>
      </c>
    </row>
    <row r="289" spans="1:1" x14ac:dyDescent="0.2">
      <c r="A289" s="7" t="s">
        <v>160</v>
      </c>
    </row>
    <row r="290" spans="1:1" x14ac:dyDescent="0.2">
      <c r="A290" s="7" t="s">
        <v>161</v>
      </c>
    </row>
    <row r="291" spans="1:1" x14ac:dyDescent="0.2">
      <c r="A291" s="7" t="s">
        <v>249</v>
      </c>
    </row>
    <row r="292" spans="1:1" x14ac:dyDescent="0.2">
      <c r="A292" s="7" t="s">
        <v>347</v>
      </c>
    </row>
    <row r="293" spans="1:1" x14ac:dyDescent="0.2">
      <c r="A293" s="7" t="s">
        <v>162</v>
      </c>
    </row>
    <row r="294" spans="1:1" x14ac:dyDescent="0.2">
      <c r="A294" s="14" t="s">
        <v>173</v>
      </c>
    </row>
    <row r="295" spans="1:1" x14ac:dyDescent="0.2">
      <c r="A295" s="7" t="s">
        <v>163</v>
      </c>
    </row>
    <row r="296" spans="1:1" x14ac:dyDescent="0.2">
      <c r="A296" s="4" t="s">
        <v>345</v>
      </c>
    </row>
    <row r="297" spans="1:1" x14ac:dyDescent="0.2">
      <c r="A297" s="4" t="s">
        <v>204</v>
      </c>
    </row>
  </sheetData>
  <autoFilter ref="A6:AE6" xr:uid="{F0B43FFA-94B4-4357-9C1B-AAD72E8FAC66}">
    <sortState xmlns:xlrd2="http://schemas.microsoft.com/office/spreadsheetml/2017/richdata2" ref="A7:AE277">
      <sortCondition ref="A6"/>
    </sortState>
  </autoFilter>
  <mergeCells count="22">
    <mergeCell ref="L4:M4"/>
    <mergeCell ref="P4:Q4"/>
    <mergeCell ref="T4:U4"/>
    <mergeCell ref="J4:K4"/>
    <mergeCell ref="N4:O4"/>
    <mergeCell ref="R4:S4"/>
    <mergeCell ref="AB4:AB5"/>
    <mergeCell ref="A3:AB3"/>
    <mergeCell ref="A2:AB2"/>
    <mergeCell ref="A1:AB1"/>
    <mergeCell ref="B4:B5"/>
    <mergeCell ref="C4:C5"/>
    <mergeCell ref="D4:D5"/>
    <mergeCell ref="G4:G5"/>
    <mergeCell ref="H4:I4"/>
    <mergeCell ref="V4:W4"/>
    <mergeCell ref="X4:X5"/>
    <mergeCell ref="Y4:Y5"/>
    <mergeCell ref="Z4:Z5"/>
    <mergeCell ref="AA4:AA5"/>
    <mergeCell ref="A4:A5"/>
    <mergeCell ref="E4:F4"/>
  </mergeCells>
  <conditionalFormatting sqref="A280:A1048576 A1:A277">
    <cfRule type="duplicateValues" dxfId="3" priority="47"/>
  </conditionalFormatting>
  <conditionalFormatting sqref="B265:B277">
    <cfRule type="duplicateValues" dxfId="2" priority="63"/>
  </conditionalFormatting>
  <conditionalFormatting sqref="B265:B277">
    <cfRule type="duplicateValues" dxfId="1" priority="65"/>
    <cfRule type="duplicateValues" dxfId="0" priority="66"/>
  </conditionalFormatting>
  <hyperlinks>
    <hyperlink ref="Z156" r:id="rId1" xr:uid="{C4699227-4FEF-4F1F-989B-399B3B231AC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2021-08-06T16:13:45Z</dcterms:created>
  <dcterms:modified xsi:type="dcterms:W3CDTF">2023-03-15T09:17:13Z</dcterms:modified>
</cp:coreProperties>
</file>